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17" i="1"/>
  <c r="I9" i="1"/>
  <c r="G11" i="1"/>
  <c r="G12" i="1"/>
  <c r="G13" i="1"/>
  <c r="G14" i="1"/>
  <c r="G15" i="1"/>
  <c r="G16" i="1"/>
  <c r="G17" i="1"/>
  <c r="G9" i="1"/>
  <c r="E11" i="1"/>
  <c r="E12" i="1"/>
  <c r="E13" i="1"/>
  <c r="E15" i="1"/>
  <c r="E16" i="1"/>
  <c r="E17" i="1"/>
  <c r="E9" i="1"/>
  <c r="C11" i="1"/>
  <c r="C12" i="1"/>
  <c r="C13" i="1"/>
  <c r="C15" i="1"/>
  <c r="C16" i="1"/>
  <c r="C17" i="1"/>
  <c r="C9" i="1"/>
  <c r="L14" i="1"/>
  <c r="C4" i="1"/>
  <c r="C5" i="1"/>
  <c r="C6" i="1"/>
  <c r="E4" i="1"/>
  <c r="E5" i="1"/>
  <c r="E6" i="1"/>
  <c r="G4" i="1"/>
  <c r="G5" i="1"/>
  <c r="G6" i="1"/>
  <c r="I4" i="1"/>
  <c r="I5" i="1"/>
  <c r="K4" i="1"/>
  <c r="K5" i="1"/>
  <c r="K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<sst xmlns="http://schemas.openxmlformats.org/spreadsheetml/2006/main" count="1217" uniqueCount="111">
  <si>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</si>
  <si>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</si>
  <si>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</si>
  <si>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</si>
  <si>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</si>
  <si>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</si>
  <si>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</si>
  <si>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</si>
  <si>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</si>
  <si>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</si>
  <si>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</si>
  <si>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</si>
  <si>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</si>
  <si>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</si>
  <si>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</si>
  <si>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</si>
  <si>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</si>
  <si>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</si>
  <si>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</si>
  <si>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</si>
  <si>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</si>
  <si>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</si>
  <si>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</si>
  <si>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</si>
  <si>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</si>
  <si>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</si>
  <si>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</si>
  <si>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</si>
  <si>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</si>
  <si>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</si>
  <si>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</si>
  <si>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</si>
  <si>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</si>
  <si>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</si>
  <si>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</si>
  <si>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Ornamental Horticulture</t>
  </si>
  <si>
    <t>Ornamental Horticulture
Student Characteristics</t>
  </si>
  <si>
    <t>Program</t>
  </si>
  <si>
    <t>Term</t>
  </si>
  <si>
    <t>Success Rate</t>
  </si>
  <si>
    <t>Course</t>
  </si>
  <si>
    <t>Ornamental Horticulture
Success and Retention Rates by Course</t>
  </si>
  <si>
    <t>OH-102 : Xeriscape: Water Conservation</t>
  </si>
  <si>
    <t>OH-105 : Edibles in Urban Landscapes</t>
  </si>
  <si>
    <t>OH-105A : Edibles-Urban Landscapes Appn</t>
  </si>
  <si>
    <t>OH-114 : Floral Design I</t>
  </si>
  <si>
    <t>OH-116 : Floral Design II</t>
  </si>
  <si>
    <t>OH-117 : Wedding Design I</t>
  </si>
  <si>
    <t>OH-120 : Fundamentals Ornamental Hort</t>
  </si>
  <si>
    <t>OH-120A : Fundamentals OH - Apprentice</t>
  </si>
  <si>
    <t>OH-121 : Plant Propagation</t>
  </si>
  <si>
    <t>OH-130 : Plant Pest Control</t>
  </si>
  <si>
    <t>OH-140 : Soils</t>
  </si>
  <si>
    <t>OH-170 : Plant Materials: Trees,Shrubs</t>
  </si>
  <si>
    <t>OH-171 : Landscape Drafting</t>
  </si>
  <si>
    <t>OH-172 : Intro to Landscape Design</t>
  </si>
  <si>
    <t>OH-173 : Intermediate Landscape Design</t>
  </si>
  <si>
    <t>OH-174 : Turf &amp; Ground Cover Management</t>
  </si>
  <si>
    <t>OH-175 : Advanced Landscape Design</t>
  </si>
  <si>
    <t>OH-180 : Annuals and Perennials</t>
  </si>
  <si>
    <t>OH-200 : Intro to CAD Landscape Design</t>
  </si>
  <si>
    <t>OH-201 : Advanced CAD Landscape Design</t>
  </si>
  <si>
    <t>OH-221 : Landscp Const-Irrig&amp;Carpentry</t>
  </si>
  <si>
    <t>OH-225 : Landscape Contracting</t>
  </si>
  <si>
    <t>OH-235 : Landscape Irrigation</t>
  </si>
  <si>
    <t>OH-240 : Greenhouse Plant Production</t>
  </si>
  <si>
    <t>OH-250 : Landscape Water Management</t>
  </si>
  <si>
    <t>OH-255 : Sustainable Urban Landscapes</t>
  </si>
  <si>
    <t>OH-261 : Tree Surgery &amp; Special Pruning</t>
  </si>
  <si>
    <t>OH-262 : Arboriculture: Palms &amp; Plants</t>
  </si>
  <si>
    <t>OH-263 : Urban Forestry</t>
  </si>
  <si>
    <t>OH-264 : Safe Tree Climbing Practices</t>
  </si>
  <si>
    <t>OH-265 : Golf Course &amp; Sports Turf Mgmt</t>
  </si>
  <si>
    <t>OH-266 : Science Practice Arboriculture</t>
  </si>
  <si>
    <t>OH-275 : Diagnose Horticultural Problem</t>
  </si>
  <si>
    <t>OH-278 : Business Management for OH</t>
  </si>
  <si>
    <t>OH-290 : Cooperative Work Experience</t>
  </si>
  <si>
    <t>Location</t>
  </si>
  <si>
    <t>On-Campus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</si>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</sst>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10" sqref="N10"/>
    </sheetView>
  </sheetViews>
  <sheetFormatPr defaultRowHeight="15" x14ac:dyDescent="0.25"/>
  <cols>
    <col min="1" max="1" width="30" style="36" customWidth="1"/>
    <col min="2" max="12" width="8.28515625" style="12" customWidth="1"/>
  </cols>
  <sheetData>
    <row r="1" spans="1:12" x14ac:dyDescent="0.25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38" t="s">
        <v>0</v>
      </c>
      <c r="B3" s="50" t="s">
        <v>1</v>
      </c>
      <c r="C3" s="50"/>
      <c r="D3" s="50" t="s">
        <v>2</v>
      </c>
      <c r="E3" s="50"/>
      <c r="F3" s="50" t="s">
        <v>3</v>
      </c>
      <c r="G3" s="50"/>
      <c r="H3" s="50" t="s">
        <v>4</v>
      </c>
      <c r="I3" s="50"/>
      <c r="J3" s="50" t="s">
        <v>5</v>
      </c>
      <c r="K3" s="50"/>
      <c r="L3" s="6" t="s">
        <v>6</v>
      </c>
    </row>
    <row r="4" spans="1:12" x14ac:dyDescent="0.25">
      <c r="A4" s="35" t="s">
        <v>7</v>
      </c>
      <c r="B4" s="7">
        <v>110</v>
      </c>
      <c r="C4" s="8">
        <f t="shared" ref="C4:C6" si="0">B4/221</f>
        <v>0.49773755656108598</v>
      </c>
      <c r="D4" s="7">
        <v>113</v>
      </c>
      <c r="E4" s="8">
        <f t="shared" ref="E4:E6" si="1">D4/234</f>
        <v>0.48290598290598291</v>
      </c>
      <c r="F4" s="7">
        <v>89</v>
      </c>
      <c r="G4" s="8">
        <f t="shared" ref="G4:G6" si="2">F4/215</f>
        <v>0.413953488372093</v>
      </c>
      <c r="H4" s="7">
        <v>70</v>
      </c>
      <c r="I4" s="8">
        <f t="shared" ref="I4:I5" si="3">H4/178</f>
        <v>0.39325842696629215</v>
      </c>
      <c r="J4" s="7">
        <v>90</v>
      </c>
      <c r="K4" s="8">
        <f t="shared" ref="K4:K6" si="4">J4/180</f>
        <v>0.5</v>
      </c>
      <c r="L4" s="8">
        <f>(J4-B4)/B4</f>
        <v>-0.18181818181818182</v>
      </c>
    </row>
    <row r="5" spans="1:12" x14ac:dyDescent="0.25">
      <c r="A5" s="35" t="s">
        <v>8</v>
      </c>
      <c r="B5" s="7">
        <v>110</v>
      </c>
      <c r="C5" s="8">
        <f t="shared" si="0"/>
        <v>0.49773755656108598</v>
      </c>
      <c r="D5" s="7">
        <v>120</v>
      </c>
      <c r="E5" s="8">
        <f t="shared" si="1"/>
        <v>0.51282051282051277</v>
      </c>
      <c r="F5" s="7">
        <v>125</v>
      </c>
      <c r="G5" s="8">
        <f t="shared" si="2"/>
        <v>0.58139534883720934</v>
      </c>
      <c r="H5" s="7">
        <v>108</v>
      </c>
      <c r="I5" s="8">
        <f t="shared" si="3"/>
        <v>0.6067415730337079</v>
      </c>
      <c r="J5" s="7">
        <v>89</v>
      </c>
      <c r="K5" s="8">
        <f t="shared" si="4"/>
        <v>0.49444444444444446</v>
      </c>
      <c r="L5" s="8">
        <f t="shared" ref="L5:L7" si="5">(J5-B5)/B5</f>
        <v>-0.19090909090909092</v>
      </c>
    </row>
    <row r="6" spans="1:12" x14ac:dyDescent="0.25">
      <c r="A6" s="35" t="s">
        <v>9</v>
      </c>
      <c r="B6" s="7">
        <v>1</v>
      </c>
      <c r="C6" s="8">
        <f t="shared" si="0"/>
        <v>4.5248868778280547E-3</v>
      </c>
      <c r="D6" s="7">
        <v>1</v>
      </c>
      <c r="E6" s="8">
        <f t="shared" si="1"/>
        <v>4.2735042735042739E-3</v>
      </c>
      <c r="F6" s="7">
        <v>1</v>
      </c>
      <c r="G6" s="8">
        <f t="shared" si="2"/>
        <v>4.6511627906976744E-3</v>
      </c>
      <c r="H6" s="19" t="s">
        <v>14</v>
      </c>
      <c r="I6" s="19" t="s">
        <v>14</v>
      </c>
      <c r="J6" s="7">
        <v>1</v>
      </c>
      <c r="K6" s="8">
        <f t="shared" si="4"/>
        <v>5.5555555555555558E-3</v>
      </c>
      <c r="L6" s="8">
        <f t="shared" si="5"/>
        <v>0</v>
      </c>
    </row>
    <row r="7" spans="1:12" x14ac:dyDescent="0.25">
      <c r="A7" s="43" t="s">
        <v>10</v>
      </c>
      <c r="B7" s="7">
        <f>SUM(B4:B6)</f>
        <v>221</v>
      </c>
      <c r="C7" s="8">
        <f>B7/221</f>
        <v>1</v>
      </c>
      <c r="D7" s="7">
        <f t="shared" ref="D7:H7" si="6">SUM(D4:D6)</f>
        <v>234</v>
      </c>
      <c r="E7" s="8">
        <f>D7/234</f>
        <v>1</v>
      </c>
      <c r="F7" s="7">
        <f t="shared" si="6"/>
        <v>215</v>
      </c>
      <c r="G7" s="8">
        <f>F7/215</f>
        <v>1</v>
      </c>
      <c r="H7" s="7">
        <f t="shared" si="6"/>
        <v>178</v>
      </c>
      <c r="I7" s="8">
        <f>H7/178</f>
        <v>1</v>
      </c>
      <c r="J7" s="7">
        <f>SUM(J4:J6)</f>
        <v>180</v>
      </c>
      <c r="K7" s="8">
        <f>J7/180</f>
        <v>1</v>
      </c>
      <c r="L7" s="8">
        <f t="shared" si="5"/>
        <v>-0.18552036199095023</v>
      </c>
    </row>
    <row r="8" spans="1:12" ht="30" x14ac:dyDescent="0.25">
      <c r="A8" s="38" t="s">
        <v>11</v>
      </c>
      <c r="B8" s="50" t="s">
        <v>1</v>
      </c>
      <c r="C8" s="50"/>
      <c r="D8" s="50" t="s">
        <v>2</v>
      </c>
      <c r="E8" s="50"/>
      <c r="F8" s="50" t="s">
        <v>3</v>
      </c>
      <c r="G8" s="50"/>
      <c r="H8" s="50" t="s">
        <v>4</v>
      </c>
      <c r="I8" s="50"/>
      <c r="J8" s="50" t="s">
        <v>5</v>
      </c>
      <c r="K8" s="50"/>
      <c r="L8" s="6" t="s">
        <v>6</v>
      </c>
    </row>
    <row r="9" spans="1:12" x14ac:dyDescent="0.25">
      <c r="A9" s="35" t="s">
        <v>12</v>
      </c>
      <c r="B9" s="7">
        <v>3</v>
      </c>
      <c r="C9" s="8">
        <f>B9/221</f>
        <v>1.3574660633484163E-2</v>
      </c>
      <c r="D9" s="7">
        <v>9</v>
      </c>
      <c r="E9" s="8">
        <f>D9/234</f>
        <v>3.8461538461538464E-2</v>
      </c>
      <c r="F9" s="7">
        <v>1</v>
      </c>
      <c r="G9" s="8">
        <f>F9/215</f>
        <v>4.6511627906976744E-3</v>
      </c>
      <c r="H9" s="7">
        <v>5</v>
      </c>
      <c r="I9" s="8">
        <f>H9/178</f>
        <v>2.8089887640449437E-2</v>
      </c>
      <c r="J9" s="7">
        <v>3</v>
      </c>
      <c r="K9" s="8">
        <f>J9/180</f>
        <v>1.6666666666666666E-2</v>
      </c>
      <c r="L9" s="8">
        <f t="shared" ref="L9:L18" si="7">(J9-B9)/B9</f>
        <v>0</v>
      </c>
    </row>
    <row r="10" spans="1:12" x14ac:dyDescent="0.25">
      <c r="A10" s="35" t="s">
        <v>13</v>
      </c>
      <c r="B10" s="19" t="s">
        <v>14</v>
      </c>
      <c r="C10" s="19" t="s">
        <v>14</v>
      </c>
      <c r="D10" s="19" t="s">
        <v>14</v>
      </c>
      <c r="E10" s="19" t="s">
        <v>14</v>
      </c>
      <c r="F10" s="19" t="s">
        <v>14</v>
      </c>
      <c r="G10" s="19" t="s">
        <v>14</v>
      </c>
      <c r="H10" s="19" t="s">
        <v>14</v>
      </c>
      <c r="I10" s="19" t="s">
        <v>14</v>
      </c>
      <c r="J10" s="19" t="s">
        <v>14</v>
      </c>
      <c r="K10" s="19" t="s">
        <v>14</v>
      </c>
      <c r="L10" s="9" t="s">
        <v>14</v>
      </c>
    </row>
    <row r="11" spans="1:12" x14ac:dyDescent="0.25">
      <c r="A11" s="35" t="s">
        <v>15</v>
      </c>
      <c r="B11" s="7">
        <v>7</v>
      </c>
      <c r="C11" s="8">
        <f t="shared" ref="C11:C35" si="8">B11/221</f>
        <v>3.1674208144796379E-2</v>
      </c>
      <c r="D11" s="7">
        <v>2</v>
      </c>
      <c r="E11" s="8">
        <f t="shared" ref="E11:E35" si="9">D11/234</f>
        <v>8.5470085470085479E-3</v>
      </c>
      <c r="F11" s="7">
        <v>3</v>
      </c>
      <c r="G11" s="8">
        <f t="shared" ref="G11:G35" si="10">F11/215</f>
        <v>1.3953488372093023E-2</v>
      </c>
      <c r="H11" s="7">
        <v>1</v>
      </c>
      <c r="I11" s="8">
        <f t="shared" ref="I11:I35" si="11">H11/178</f>
        <v>5.6179775280898875E-3</v>
      </c>
      <c r="J11" s="7">
        <v>4</v>
      </c>
      <c r="K11" s="8">
        <f t="shared" ref="K11:K35" si="12">J11/180</f>
        <v>2.2222222222222223E-2</v>
      </c>
      <c r="L11" s="8">
        <f t="shared" si="7"/>
        <v>-0.42857142857142855</v>
      </c>
    </row>
    <row r="12" spans="1:12" x14ac:dyDescent="0.25">
      <c r="A12" s="35" t="s">
        <v>16</v>
      </c>
      <c r="B12" s="7">
        <v>1</v>
      </c>
      <c r="C12" s="8">
        <f t="shared" si="8"/>
        <v>4.5248868778280547E-3</v>
      </c>
      <c r="D12" s="7">
        <v>1</v>
      </c>
      <c r="E12" s="8">
        <f t="shared" si="9"/>
        <v>4.2735042735042739E-3</v>
      </c>
      <c r="F12" s="7">
        <v>3</v>
      </c>
      <c r="G12" s="8">
        <f t="shared" si="10"/>
        <v>1.3953488372093023E-2</v>
      </c>
      <c r="H12" s="7">
        <v>4</v>
      </c>
      <c r="I12" s="8">
        <f t="shared" si="11"/>
        <v>2.247191011235955E-2</v>
      </c>
      <c r="J12" s="7">
        <v>5</v>
      </c>
      <c r="K12" s="8">
        <f t="shared" si="12"/>
        <v>2.7777777777777776E-2</v>
      </c>
      <c r="L12" s="8">
        <f t="shared" si="7"/>
        <v>4</v>
      </c>
    </row>
    <row r="13" spans="1:12" x14ac:dyDescent="0.25">
      <c r="A13" s="35" t="s">
        <v>17</v>
      </c>
      <c r="B13" s="7">
        <v>65</v>
      </c>
      <c r="C13" s="8">
        <f t="shared" si="8"/>
        <v>0.29411764705882354</v>
      </c>
      <c r="D13" s="7">
        <v>52</v>
      </c>
      <c r="E13" s="8">
        <f t="shared" si="9"/>
        <v>0.22222222222222221</v>
      </c>
      <c r="F13" s="7">
        <v>74</v>
      </c>
      <c r="G13" s="8">
        <f t="shared" si="10"/>
        <v>0.34418604651162793</v>
      </c>
      <c r="H13" s="7">
        <v>61</v>
      </c>
      <c r="I13" s="8">
        <f t="shared" si="11"/>
        <v>0.34269662921348315</v>
      </c>
      <c r="J13" s="7">
        <v>60</v>
      </c>
      <c r="K13" s="8">
        <f t="shared" si="12"/>
        <v>0.33333333333333331</v>
      </c>
      <c r="L13" s="8">
        <f t="shared" si="7"/>
        <v>-7.6923076923076927E-2</v>
      </c>
    </row>
    <row r="14" spans="1:12" x14ac:dyDescent="0.25">
      <c r="A14" s="35" t="s">
        <v>18</v>
      </c>
      <c r="B14" s="19" t="s">
        <v>14</v>
      </c>
      <c r="C14" s="19" t="s">
        <v>14</v>
      </c>
      <c r="D14" s="19" t="s">
        <v>14</v>
      </c>
      <c r="E14" s="19" t="s">
        <v>14</v>
      </c>
      <c r="F14" s="7">
        <v>1</v>
      </c>
      <c r="G14" s="8">
        <f t="shared" si="10"/>
        <v>4.6511627906976744E-3</v>
      </c>
      <c r="H14" s="19" t="s">
        <v>14</v>
      </c>
      <c r="I14" s="19" t="s">
        <v>14</v>
      </c>
      <c r="J14" s="7">
        <v>1</v>
      </c>
      <c r="K14" s="8">
        <f t="shared" si="12"/>
        <v>5.5555555555555558E-3</v>
      </c>
      <c r="L14" s="8">
        <f>(J14-F14)/F14</f>
        <v>0</v>
      </c>
    </row>
    <row r="15" spans="1:12" x14ac:dyDescent="0.25">
      <c r="A15" s="35" t="s">
        <v>19</v>
      </c>
      <c r="B15" s="7">
        <v>131</v>
      </c>
      <c r="C15" s="8">
        <f t="shared" si="8"/>
        <v>0.59276018099547512</v>
      </c>
      <c r="D15" s="7">
        <v>151</v>
      </c>
      <c r="E15" s="8">
        <f t="shared" si="9"/>
        <v>0.64529914529914534</v>
      </c>
      <c r="F15" s="7">
        <v>119</v>
      </c>
      <c r="G15" s="8">
        <f t="shared" si="10"/>
        <v>0.55348837209302326</v>
      </c>
      <c r="H15" s="7">
        <v>93</v>
      </c>
      <c r="I15" s="8">
        <f t="shared" si="11"/>
        <v>0.52247191011235961</v>
      </c>
      <c r="J15" s="7">
        <v>92</v>
      </c>
      <c r="K15" s="8">
        <f t="shared" si="12"/>
        <v>0.51111111111111107</v>
      </c>
      <c r="L15" s="8">
        <f t="shared" si="7"/>
        <v>-0.29770992366412213</v>
      </c>
    </row>
    <row r="16" spans="1:12" x14ac:dyDescent="0.25">
      <c r="A16" s="35" t="s">
        <v>20</v>
      </c>
      <c r="B16" s="7">
        <v>11</v>
      </c>
      <c r="C16" s="8">
        <f t="shared" si="8"/>
        <v>4.9773755656108594E-2</v>
      </c>
      <c r="D16" s="7">
        <v>17</v>
      </c>
      <c r="E16" s="8">
        <f t="shared" si="9"/>
        <v>7.2649572649572655E-2</v>
      </c>
      <c r="F16" s="7">
        <v>10</v>
      </c>
      <c r="G16" s="8">
        <f t="shared" si="10"/>
        <v>4.6511627906976744E-2</v>
      </c>
      <c r="H16" s="7">
        <v>12</v>
      </c>
      <c r="I16" s="8">
        <f t="shared" si="11"/>
        <v>6.741573033707865E-2</v>
      </c>
      <c r="J16" s="7">
        <v>13</v>
      </c>
      <c r="K16" s="8">
        <f t="shared" si="12"/>
        <v>7.2222222222222215E-2</v>
      </c>
      <c r="L16" s="8">
        <f t="shared" si="7"/>
        <v>0.18181818181818182</v>
      </c>
    </row>
    <row r="17" spans="1:12" x14ac:dyDescent="0.25">
      <c r="A17" s="35" t="s">
        <v>21</v>
      </c>
      <c r="B17" s="7">
        <v>3</v>
      </c>
      <c r="C17" s="8">
        <f t="shared" si="8"/>
        <v>1.3574660633484163E-2</v>
      </c>
      <c r="D17" s="7">
        <v>2</v>
      </c>
      <c r="E17" s="8">
        <f t="shared" si="9"/>
        <v>8.5470085470085479E-3</v>
      </c>
      <c r="F17" s="7">
        <v>4</v>
      </c>
      <c r="G17" s="8">
        <f t="shared" si="10"/>
        <v>1.8604651162790697E-2</v>
      </c>
      <c r="H17" s="7">
        <v>2</v>
      </c>
      <c r="I17" s="8">
        <f t="shared" si="11"/>
        <v>1.1235955056179775E-2</v>
      </c>
      <c r="J17" s="7">
        <v>2</v>
      </c>
      <c r="K17" s="8">
        <f t="shared" si="12"/>
        <v>1.1111111111111112E-2</v>
      </c>
      <c r="L17" s="8">
        <f t="shared" si="7"/>
        <v>-0.33333333333333331</v>
      </c>
    </row>
    <row r="18" spans="1:12" x14ac:dyDescent="0.25">
      <c r="A18" s="44" t="s">
        <v>10</v>
      </c>
      <c r="B18" s="10">
        <f>SUM(B9:B17)</f>
        <v>221</v>
      </c>
      <c r="C18" s="8">
        <f t="shared" si="8"/>
        <v>1</v>
      </c>
      <c r="D18" s="10">
        <f t="shared" ref="D18:J18" si="13">SUM(D9:D17)</f>
        <v>234</v>
      </c>
      <c r="E18" s="8">
        <f t="shared" si="9"/>
        <v>1</v>
      </c>
      <c r="F18" s="10">
        <f t="shared" si="13"/>
        <v>215</v>
      </c>
      <c r="G18" s="8">
        <f t="shared" si="10"/>
        <v>1</v>
      </c>
      <c r="H18" s="10">
        <f t="shared" si="13"/>
        <v>178</v>
      </c>
      <c r="I18" s="8">
        <f t="shared" si="11"/>
        <v>1</v>
      </c>
      <c r="J18" s="10">
        <f t="shared" si="13"/>
        <v>180</v>
      </c>
      <c r="K18" s="8">
        <f t="shared" si="12"/>
        <v>1</v>
      </c>
      <c r="L18" s="11">
        <f t="shared" si="7"/>
        <v>-0.18552036199095023</v>
      </c>
    </row>
    <row r="19" spans="1:12" ht="30" x14ac:dyDescent="0.25">
      <c r="A19" s="38" t="s">
        <v>22</v>
      </c>
      <c r="B19" s="50" t="s">
        <v>1</v>
      </c>
      <c r="C19" s="50"/>
      <c r="D19" s="50" t="s">
        <v>2</v>
      </c>
      <c r="E19" s="50"/>
      <c r="F19" s="50" t="s">
        <v>3</v>
      </c>
      <c r="G19" s="50"/>
      <c r="H19" s="50" t="s">
        <v>4</v>
      </c>
      <c r="I19" s="50"/>
      <c r="J19" s="50" t="s">
        <v>5</v>
      </c>
      <c r="K19" s="50"/>
      <c r="L19" s="6" t="s">
        <v>6</v>
      </c>
    </row>
    <row r="20" spans="1:12" x14ac:dyDescent="0.25">
      <c r="A20" s="35" t="s">
        <v>23</v>
      </c>
      <c r="B20" s="7">
        <v>13</v>
      </c>
      <c r="C20" s="8">
        <f t="shared" si="8"/>
        <v>5.8823529411764705E-2</v>
      </c>
      <c r="D20" s="7">
        <v>11</v>
      </c>
      <c r="E20" s="8">
        <f t="shared" si="9"/>
        <v>4.7008547008547008E-2</v>
      </c>
      <c r="F20" s="7">
        <v>6</v>
      </c>
      <c r="G20" s="8">
        <f t="shared" si="10"/>
        <v>2.7906976744186046E-2</v>
      </c>
      <c r="H20" s="7">
        <v>5</v>
      </c>
      <c r="I20" s="8">
        <f t="shared" si="11"/>
        <v>2.8089887640449437E-2</v>
      </c>
      <c r="J20" s="7">
        <v>3</v>
      </c>
      <c r="K20" s="8">
        <f t="shared" si="12"/>
        <v>1.6666666666666666E-2</v>
      </c>
      <c r="L20" s="8">
        <f t="shared" ref="L20:L24" si="14">(J20-B20)/B20</f>
        <v>-0.76923076923076927</v>
      </c>
    </row>
    <row r="21" spans="1:12" x14ac:dyDescent="0.25">
      <c r="A21" s="35" t="s">
        <v>24</v>
      </c>
      <c r="B21" s="7">
        <v>41</v>
      </c>
      <c r="C21" s="8">
        <f t="shared" si="8"/>
        <v>0.18552036199095023</v>
      </c>
      <c r="D21" s="7">
        <v>30</v>
      </c>
      <c r="E21" s="8">
        <f t="shared" si="9"/>
        <v>0.12820512820512819</v>
      </c>
      <c r="F21" s="7">
        <v>45</v>
      </c>
      <c r="G21" s="8">
        <f t="shared" si="10"/>
        <v>0.20930232558139536</v>
      </c>
      <c r="H21" s="7">
        <v>37</v>
      </c>
      <c r="I21" s="8">
        <f t="shared" si="11"/>
        <v>0.20786516853932585</v>
      </c>
      <c r="J21" s="7">
        <v>34</v>
      </c>
      <c r="K21" s="8">
        <f t="shared" si="12"/>
        <v>0.18888888888888888</v>
      </c>
      <c r="L21" s="8">
        <f t="shared" si="14"/>
        <v>-0.17073170731707318</v>
      </c>
    </row>
    <row r="22" spans="1:12" x14ac:dyDescent="0.25">
      <c r="A22" s="35" t="s">
        <v>25</v>
      </c>
      <c r="B22" s="7">
        <v>76</v>
      </c>
      <c r="C22" s="8">
        <f t="shared" si="8"/>
        <v>0.34389140271493213</v>
      </c>
      <c r="D22" s="7">
        <v>86</v>
      </c>
      <c r="E22" s="8">
        <f t="shared" si="9"/>
        <v>0.36752136752136755</v>
      </c>
      <c r="F22" s="7">
        <v>82</v>
      </c>
      <c r="G22" s="8">
        <f t="shared" si="10"/>
        <v>0.38139534883720932</v>
      </c>
      <c r="H22" s="7">
        <v>77</v>
      </c>
      <c r="I22" s="8">
        <f t="shared" si="11"/>
        <v>0.43258426966292135</v>
      </c>
      <c r="J22" s="7">
        <v>65</v>
      </c>
      <c r="K22" s="8">
        <f t="shared" si="12"/>
        <v>0.3611111111111111</v>
      </c>
      <c r="L22" s="8">
        <f t="shared" si="14"/>
        <v>-0.14473684210526316</v>
      </c>
    </row>
    <row r="23" spans="1:12" x14ac:dyDescent="0.25">
      <c r="A23" s="35" t="s">
        <v>26</v>
      </c>
      <c r="B23" s="7">
        <v>91</v>
      </c>
      <c r="C23" s="8">
        <f t="shared" si="8"/>
        <v>0.41176470588235292</v>
      </c>
      <c r="D23" s="7">
        <v>107</v>
      </c>
      <c r="E23" s="8">
        <f t="shared" si="9"/>
        <v>0.45726495726495725</v>
      </c>
      <c r="F23" s="7">
        <v>82</v>
      </c>
      <c r="G23" s="8">
        <f t="shared" si="10"/>
        <v>0.38139534883720932</v>
      </c>
      <c r="H23" s="7">
        <v>59</v>
      </c>
      <c r="I23" s="8">
        <f t="shared" si="11"/>
        <v>0.33146067415730335</v>
      </c>
      <c r="J23" s="7">
        <v>78</v>
      </c>
      <c r="K23" s="8">
        <f t="shared" si="12"/>
        <v>0.43333333333333335</v>
      </c>
      <c r="L23" s="8">
        <f t="shared" si="14"/>
        <v>-0.14285714285714285</v>
      </c>
    </row>
    <row r="24" spans="1:12" x14ac:dyDescent="0.25">
      <c r="A24" s="44" t="s">
        <v>10</v>
      </c>
      <c r="B24" s="10">
        <f>SUM(B20:B23)</f>
        <v>221</v>
      </c>
      <c r="C24" s="8">
        <f t="shared" si="8"/>
        <v>1</v>
      </c>
      <c r="D24" s="10">
        <f t="shared" ref="D24:J24" si="15">SUM(D20:D23)</f>
        <v>234</v>
      </c>
      <c r="E24" s="8">
        <f t="shared" si="9"/>
        <v>1</v>
      </c>
      <c r="F24" s="10">
        <f t="shared" si="15"/>
        <v>215</v>
      </c>
      <c r="G24" s="8">
        <f t="shared" si="10"/>
        <v>1</v>
      </c>
      <c r="H24" s="10">
        <f t="shared" si="15"/>
        <v>178</v>
      </c>
      <c r="I24" s="8">
        <f t="shared" si="11"/>
        <v>1</v>
      </c>
      <c r="J24" s="10">
        <f t="shared" si="15"/>
        <v>180</v>
      </c>
      <c r="K24" s="8">
        <f t="shared" si="12"/>
        <v>1</v>
      </c>
      <c r="L24" s="11">
        <f t="shared" si="14"/>
        <v>-0.18552036199095023</v>
      </c>
    </row>
    <row r="25" spans="1:12" ht="30" x14ac:dyDescent="0.25">
      <c r="A25" s="45" t="s">
        <v>27</v>
      </c>
      <c r="B25" s="50" t="s">
        <v>1</v>
      </c>
      <c r="C25" s="50"/>
      <c r="D25" s="50" t="s">
        <v>2</v>
      </c>
      <c r="E25" s="50"/>
      <c r="F25" s="50" t="s">
        <v>3</v>
      </c>
      <c r="G25" s="50"/>
      <c r="H25" s="50" t="s">
        <v>4</v>
      </c>
      <c r="I25" s="50"/>
      <c r="J25" s="50" t="s">
        <v>5</v>
      </c>
      <c r="K25" s="50"/>
      <c r="L25" s="6" t="s">
        <v>6</v>
      </c>
    </row>
    <row r="26" spans="1:12" x14ac:dyDescent="0.25">
      <c r="A26" s="35" t="s">
        <v>28</v>
      </c>
      <c r="B26" s="7">
        <v>39</v>
      </c>
      <c r="C26" s="8">
        <f t="shared" si="8"/>
        <v>0.17647058823529413</v>
      </c>
      <c r="D26" s="7">
        <v>51</v>
      </c>
      <c r="E26" s="8">
        <f t="shared" si="9"/>
        <v>0.21794871794871795</v>
      </c>
      <c r="F26" s="7">
        <v>47</v>
      </c>
      <c r="G26" s="8">
        <f t="shared" si="10"/>
        <v>0.21860465116279071</v>
      </c>
      <c r="H26" s="7">
        <v>42</v>
      </c>
      <c r="I26" s="8">
        <f t="shared" si="11"/>
        <v>0.23595505617977527</v>
      </c>
      <c r="J26" s="7">
        <v>44</v>
      </c>
      <c r="K26" s="8">
        <f t="shared" si="12"/>
        <v>0.24444444444444444</v>
      </c>
      <c r="L26" s="8">
        <f t="shared" ref="L26:L31" si="16">(J26-B26)/B26</f>
        <v>0.12820512820512819</v>
      </c>
    </row>
    <row r="27" spans="1:12" x14ac:dyDescent="0.25">
      <c r="A27" s="35" t="s">
        <v>29</v>
      </c>
      <c r="B27" s="7">
        <v>10</v>
      </c>
      <c r="C27" s="8">
        <f t="shared" si="8"/>
        <v>4.5248868778280542E-2</v>
      </c>
      <c r="D27" s="7">
        <v>5</v>
      </c>
      <c r="E27" s="8">
        <f t="shared" si="9"/>
        <v>2.1367521367521368E-2</v>
      </c>
      <c r="F27" s="7">
        <v>4</v>
      </c>
      <c r="G27" s="8">
        <f t="shared" si="10"/>
        <v>1.8604651162790697E-2</v>
      </c>
      <c r="H27" s="7">
        <v>10</v>
      </c>
      <c r="I27" s="8">
        <f t="shared" si="11"/>
        <v>5.6179775280898875E-2</v>
      </c>
      <c r="J27" s="7">
        <v>7</v>
      </c>
      <c r="K27" s="8">
        <f t="shared" si="12"/>
        <v>3.888888888888889E-2</v>
      </c>
      <c r="L27" s="8">
        <f t="shared" si="16"/>
        <v>-0.3</v>
      </c>
    </row>
    <row r="28" spans="1:12" x14ac:dyDescent="0.25">
      <c r="A28" s="35" t="s">
        <v>30</v>
      </c>
      <c r="B28" s="7">
        <v>43</v>
      </c>
      <c r="C28" s="8">
        <f t="shared" si="8"/>
        <v>0.19457013574660634</v>
      </c>
      <c r="D28" s="7">
        <v>45</v>
      </c>
      <c r="E28" s="8">
        <f t="shared" si="9"/>
        <v>0.19230769230769232</v>
      </c>
      <c r="F28" s="7">
        <v>56</v>
      </c>
      <c r="G28" s="8">
        <f t="shared" si="10"/>
        <v>0.26046511627906976</v>
      </c>
      <c r="H28" s="7">
        <v>40</v>
      </c>
      <c r="I28" s="8">
        <f t="shared" si="11"/>
        <v>0.2247191011235955</v>
      </c>
      <c r="J28" s="7">
        <v>43</v>
      </c>
      <c r="K28" s="8">
        <f t="shared" si="12"/>
        <v>0.2388888888888889</v>
      </c>
      <c r="L28" s="8">
        <f t="shared" si="16"/>
        <v>0</v>
      </c>
    </row>
    <row r="29" spans="1:12" x14ac:dyDescent="0.25">
      <c r="A29" s="35" t="s">
        <v>31</v>
      </c>
      <c r="B29" s="7">
        <v>21</v>
      </c>
      <c r="C29" s="8">
        <f t="shared" si="8"/>
        <v>9.5022624434389136E-2</v>
      </c>
      <c r="D29" s="7">
        <v>22</v>
      </c>
      <c r="E29" s="8">
        <f t="shared" si="9"/>
        <v>9.4017094017094016E-2</v>
      </c>
      <c r="F29" s="7">
        <v>18</v>
      </c>
      <c r="G29" s="8">
        <f t="shared" si="10"/>
        <v>8.3720930232558138E-2</v>
      </c>
      <c r="H29" s="7">
        <v>15</v>
      </c>
      <c r="I29" s="8">
        <f t="shared" si="11"/>
        <v>8.4269662921348312E-2</v>
      </c>
      <c r="J29" s="7">
        <v>16</v>
      </c>
      <c r="K29" s="8">
        <f t="shared" si="12"/>
        <v>8.8888888888888892E-2</v>
      </c>
      <c r="L29" s="8">
        <f t="shared" si="16"/>
        <v>-0.23809523809523808</v>
      </c>
    </row>
    <row r="30" spans="1:12" x14ac:dyDescent="0.25">
      <c r="A30" s="35" t="s">
        <v>32</v>
      </c>
      <c r="B30" s="7">
        <v>108</v>
      </c>
      <c r="C30" s="8">
        <f t="shared" si="8"/>
        <v>0.48868778280542985</v>
      </c>
      <c r="D30" s="7">
        <v>111</v>
      </c>
      <c r="E30" s="8">
        <f t="shared" si="9"/>
        <v>0.47435897435897434</v>
      </c>
      <c r="F30" s="7">
        <v>90</v>
      </c>
      <c r="G30" s="8">
        <f t="shared" si="10"/>
        <v>0.41860465116279072</v>
      </c>
      <c r="H30" s="7">
        <v>71</v>
      </c>
      <c r="I30" s="8">
        <f t="shared" si="11"/>
        <v>0.398876404494382</v>
      </c>
      <c r="J30" s="7">
        <v>70</v>
      </c>
      <c r="K30" s="8">
        <f t="shared" si="12"/>
        <v>0.3888888888888889</v>
      </c>
      <c r="L30" s="8">
        <f t="shared" si="16"/>
        <v>-0.35185185185185186</v>
      </c>
    </row>
    <row r="31" spans="1:12" x14ac:dyDescent="0.25">
      <c r="A31" s="44" t="s">
        <v>10</v>
      </c>
      <c r="B31" s="10">
        <f>SUM(B26:B30)</f>
        <v>221</v>
      </c>
      <c r="C31" s="8">
        <f t="shared" si="8"/>
        <v>1</v>
      </c>
      <c r="D31" s="10">
        <f>SUM(D26:D30)</f>
        <v>234</v>
      </c>
      <c r="E31" s="8">
        <f t="shared" si="9"/>
        <v>1</v>
      </c>
      <c r="F31" s="10">
        <f>SUM(F26:F30)</f>
        <v>215</v>
      </c>
      <c r="G31" s="8">
        <f t="shared" si="10"/>
        <v>1</v>
      </c>
      <c r="H31" s="10">
        <f>SUM(H26:H30)</f>
        <v>178</v>
      </c>
      <c r="I31" s="8">
        <f t="shared" si="11"/>
        <v>1</v>
      </c>
      <c r="J31" s="10">
        <f>SUM(J26:J30)</f>
        <v>180</v>
      </c>
      <c r="K31" s="8">
        <f t="shared" si="12"/>
        <v>1</v>
      </c>
      <c r="L31" s="11">
        <f t="shared" si="16"/>
        <v>-0.18552036199095023</v>
      </c>
    </row>
    <row r="32" spans="1:12" ht="30" x14ac:dyDescent="0.25">
      <c r="A32" s="38" t="s">
        <v>33</v>
      </c>
      <c r="B32" s="50" t="s">
        <v>1</v>
      </c>
      <c r="C32" s="50"/>
      <c r="D32" s="50" t="s">
        <v>2</v>
      </c>
      <c r="E32" s="50"/>
      <c r="F32" s="50" t="s">
        <v>3</v>
      </c>
      <c r="G32" s="50"/>
      <c r="H32" s="50" t="s">
        <v>4</v>
      </c>
      <c r="I32" s="50"/>
      <c r="J32" s="50" t="s">
        <v>5</v>
      </c>
      <c r="K32" s="50"/>
      <c r="L32" s="6" t="s">
        <v>6</v>
      </c>
    </row>
    <row r="33" spans="1:12" ht="30" x14ac:dyDescent="0.25">
      <c r="A33" s="46" t="s">
        <v>110</v>
      </c>
      <c r="B33" s="7">
        <v>199</v>
      </c>
      <c r="C33" s="8">
        <f t="shared" si="8"/>
        <v>0.90045248868778283</v>
      </c>
      <c r="D33" s="7">
        <v>214</v>
      </c>
      <c r="E33" s="8">
        <f t="shared" si="9"/>
        <v>0.9145299145299145</v>
      </c>
      <c r="F33" s="7">
        <v>197</v>
      </c>
      <c r="G33" s="8">
        <f t="shared" si="10"/>
        <v>0.91627906976744189</v>
      </c>
      <c r="H33" s="7">
        <v>165</v>
      </c>
      <c r="I33" s="8">
        <f t="shared" si="11"/>
        <v>0.9269662921348315</v>
      </c>
      <c r="J33" s="7">
        <v>171</v>
      </c>
      <c r="K33" s="8">
        <f t="shared" si="12"/>
        <v>0.95</v>
      </c>
      <c r="L33" s="8">
        <f t="shared" ref="L33:L35" si="17">(J33-B33)/B33</f>
        <v>-0.1407035175879397</v>
      </c>
    </row>
    <row r="34" spans="1:12" x14ac:dyDescent="0.25">
      <c r="A34" s="35" t="s">
        <v>34</v>
      </c>
      <c r="B34" s="7">
        <v>22</v>
      </c>
      <c r="C34" s="8">
        <f t="shared" si="8"/>
        <v>9.9547511312217188E-2</v>
      </c>
      <c r="D34" s="7">
        <v>20</v>
      </c>
      <c r="E34" s="8">
        <f t="shared" si="9"/>
        <v>8.5470085470085472E-2</v>
      </c>
      <c r="F34" s="7">
        <v>18</v>
      </c>
      <c r="G34" s="8">
        <f t="shared" si="10"/>
        <v>8.3720930232558138E-2</v>
      </c>
      <c r="H34" s="7">
        <v>13</v>
      </c>
      <c r="I34" s="8">
        <f t="shared" si="11"/>
        <v>7.3033707865168537E-2</v>
      </c>
      <c r="J34" s="7">
        <v>9</v>
      </c>
      <c r="K34" s="8">
        <f t="shared" si="12"/>
        <v>0.05</v>
      </c>
      <c r="L34" s="8">
        <f t="shared" si="17"/>
        <v>-0.59090909090909094</v>
      </c>
    </row>
    <row r="35" spans="1:12" x14ac:dyDescent="0.25">
      <c r="A35" s="44" t="s">
        <v>10</v>
      </c>
      <c r="B35" s="10">
        <f>SUM(B33:B34)</f>
        <v>221</v>
      </c>
      <c r="C35" s="8">
        <f t="shared" si="8"/>
        <v>1</v>
      </c>
      <c r="D35" s="10">
        <f t="shared" ref="D35:J35" si="18">SUM(D33:D34)</f>
        <v>234</v>
      </c>
      <c r="E35" s="8">
        <f t="shared" si="9"/>
        <v>1</v>
      </c>
      <c r="F35" s="10">
        <f t="shared" si="18"/>
        <v>215</v>
      </c>
      <c r="G35" s="8">
        <f t="shared" si="10"/>
        <v>1</v>
      </c>
      <c r="H35" s="10">
        <f t="shared" si="18"/>
        <v>178</v>
      </c>
      <c r="I35" s="8">
        <f t="shared" si="11"/>
        <v>1</v>
      </c>
      <c r="J35" s="10">
        <f t="shared" si="18"/>
        <v>180</v>
      </c>
      <c r="K35" s="8">
        <f t="shared" si="12"/>
        <v>1</v>
      </c>
      <c r="L35" s="11">
        <f t="shared" si="17"/>
        <v>-0.18552036199095023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9"/>
  <sheetViews>
    <sheetView tabSelected="1" workbookViewId="0">
      <selection activeCell="G4" sqref="G4:G8"/>
    </sheetView>
  </sheetViews>
  <sheetFormatPr defaultRowHeight="15" x14ac:dyDescent="0.25"/>
  <cols>
    <col min="1" max="1" width="38.140625" style="36" customWidth="1"/>
    <col min="2" max="2" width="18.5703125" style="12" customWidth="1"/>
    <col min="3" max="4" width="13.140625" style="12" customWidth="1"/>
    <col min="5" max="5" width="13.140625" style="23" customWidth="1"/>
    <col min="6" max="6" width="13.140625" style="12" customWidth="1"/>
    <col min="7" max="7" width="13.140625" style="23" customWidth="1"/>
    <col min="8" max="8" width="13.140625" style="24" customWidth="1"/>
  </cols>
  <sheetData>
    <row r="1" spans="1:8" x14ac:dyDescent="0.25">
      <c r="A1" s="47" t="s">
        <v>41</v>
      </c>
      <c r="B1" s="47"/>
      <c r="C1" s="47"/>
      <c r="D1" s="47"/>
      <c r="E1" s="47"/>
      <c r="F1" s="47"/>
      <c r="G1" s="47"/>
      <c r="H1" s="47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39" t="s">
        <v>37</v>
      </c>
      <c r="B3" s="5" t="s">
        <v>38</v>
      </c>
      <c r="C3" s="13" t="s">
        <v>103</v>
      </c>
      <c r="D3" s="13" t="s">
        <v>104</v>
      </c>
      <c r="E3" s="14" t="s">
        <v>105</v>
      </c>
      <c r="F3" s="13" t="s">
        <v>106</v>
      </c>
      <c r="G3" s="14" t="s">
        <v>39</v>
      </c>
      <c r="H3" s="15" t="s">
        <v>107</v>
      </c>
    </row>
    <row r="4" spans="1:8" x14ac:dyDescent="0.25">
      <c r="A4" s="53" t="s">
        <v>35</v>
      </c>
      <c r="B4" s="4" t="s">
        <v>1</v>
      </c>
      <c r="C4" s="4">
        <v>398</v>
      </c>
      <c r="D4" s="4">
        <v>340</v>
      </c>
      <c r="E4" s="41">
        <v>0.85427135678391963</v>
      </c>
      <c r="F4" s="4">
        <v>281</v>
      </c>
      <c r="G4" s="41">
        <v>0.70603015075376885</v>
      </c>
      <c r="H4" s="42" t="s">
        <v>14</v>
      </c>
    </row>
    <row r="5" spans="1:8" x14ac:dyDescent="0.25">
      <c r="A5" s="54"/>
      <c r="B5" s="4" t="s">
        <v>2</v>
      </c>
      <c r="C5" s="7">
        <v>424</v>
      </c>
      <c r="D5" s="7">
        <v>349</v>
      </c>
      <c r="E5" s="41">
        <v>0.82311320754716977</v>
      </c>
      <c r="F5" s="7">
        <v>293</v>
      </c>
      <c r="G5" s="41">
        <v>0.69103773584905659</v>
      </c>
      <c r="H5" s="25" t="s">
        <v>14</v>
      </c>
    </row>
    <row r="6" spans="1:8" x14ac:dyDescent="0.25">
      <c r="A6" s="54"/>
      <c r="B6" s="4" t="s">
        <v>3</v>
      </c>
      <c r="C6" s="7">
        <v>371</v>
      </c>
      <c r="D6" s="7">
        <v>315</v>
      </c>
      <c r="E6" s="41">
        <v>0.84905660377358494</v>
      </c>
      <c r="F6" s="7">
        <v>274</v>
      </c>
      <c r="G6" s="41">
        <v>0.73854447439353099</v>
      </c>
      <c r="H6" s="25" t="s">
        <v>14</v>
      </c>
    </row>
    <row r="7" spans="1:8" x14ac:dyDescent="0.25">
      <c r="A7" s="54"/>
      <c r="B7" s="4" t="s">
        <v>4</v>
      </c>
      <c r="C7" s="7">
        <v>308</v>
      </c>
      <c r="D7" s="7">
        <v>259</v>
      </c>
      <c r="E7" s="41">
        <v>0.84090909090909094</v>
      </c>
      <c r="F7" s="7">
        <v>224</v>
      </c>
      <c r="G7" s="41">
        <v>0.72727272727272729</v>
      </c>
      <c r="H7" s="25" t="s">
        <v>14</v>
      </c>
    </row>
    <row r="8" spans="1:8" x14ac:dyDescent="0.25">
      <c r="A8" s="55"/>
      <c r="B8" s="4" t="s">
        <v>5</v>
      </c>
      <c r="C8" s="7">
        <v>299</v>
      </c>
      <c r="D8" s="7">
        <v>229</v>
      </c>
      <c r="E8" s="41">
        <v>0.76588628762541811</v>
      </c>
      <c r="F8" s="7">
        <v>191</v>
      </c>
      <c r="G8" s="41">
        <v>0.6387959866220736</v>
      </c>
      <c r="H8" s="25" t="s">
        <v>14</v>
      </c>
    </row>
    <row r="10" spans="1:8" ht="30" x14ac:dyDescent="0.25">
      <c r="A10" s="38" t="s">
        <v>40</v>
      </c>
      <c r="B10" s="5" t="s">
        <v>38</v>
      </c>
      <c r="C10" s="13" t="s">
        <v>103</v>
      </c>
      <c r="D10" s="13" t="s">
        <v>104</v>
      </c>
      <c r="E10" s="14" t="s">
        <v>105</v>
      </c>
      <c r="F10" s="13" t="s">
        <v>106</v>
      </c>
      <c r="G10" s="14" t="s">
        <v>39</v>
      </c>
      <c r="H10" s="15" t="s">
        <v>107</v>
      </c>
    </row>
    <row r="11" spans="1:8" x14ac:dyDescent="0.25">
      <c r="A11" s="51" t="s">
        <v>42</v>
      </c>
      <c r="B11" s="4" t="s">
        <v>1</v>
      </c>
      <c r="C11" s="7">
        <v>27</v>
      </c>
      <c r="D11" s="7">
        <v>23</v>
      </c>
      <c r="E11" s="16">
        <v>0.85185185185185186</v>
      </c>
      <c r="F11" s="7">
        <v>21</v>
      </c>
      <c r="G11" s="16">
        <v>0.77777777777777779</v>
      </c>
      <c r="H11" s="25">
        <v>3.1739130434782608</v>
      </c>
    </row>
    <row r="12" spans="1:8" x14ac:dyDescent="0.25">
      <c r="A12" s="51"/>
      <c r="B12" s="4" t="s">
        <v>2</v>
      </c>
      <c r="C12" s="7">
        <v>26</v>
      </c>
      <c r="D12" s="7">
        <v>20</v>
      </c>
      <c r="E12" s="16">
        <v>0.76923076923076927</v>
      </c>
      <c r="F12" s="7">
        <v>17</v>
      </c>
      <c r="G12" s="16">
        <v>0.65384615384615385</v>
      </c>
      <c r="H12" s="25">
        <v>2.95</v>
      </c>
    </row>
    <row r="13" spans="1:8" x14ac:dyDescent="0.25">
      <c r="A13" s="51"/>
      <c r="B13" s="4" t="s">
        <v>3</v>
      </c>
      <c r="C13" s="7">
        <v>28</v>
      </c>
      <c r="D13" s="7">
        <v>24</v>
      </c>
      <c r="E13" s="16">
        <v>0.8571428571428571</v>
      </c>
      <c r="F13" s="7">
        <v>18</v>
      </c>
      <c r="G13" s="16">
        <v>0.6428571428571429</v>
      </c>
      <c r="H13" s="25">
        <v>2.4583333333333335</v>
      </c>
    </row>
    <row r="14" spans="1:8" x14ac:dyDescent="0.25">
      <c r="A14" s="51"/>
      <c r="B14" s="4" t="s">
        <v>4</v>
      </c>
      <c r="C14" s="7">
        <v>22</v>
      </c>
      <c r="D14" s="7">
        <v>19</v>
      </c>
      <c r="E14" s="16">
        <v>0.86363636363636365</v>
      </c>
      <c r="F14" s="7">
        <v>16</v>
      </c>
      <c r="G14" s="16">
        <v>0.72727272727272729</v>
      </c>
      <c r="H14" s="25">
        <v>2.9444444444444446</v>
      </c>
    </row>
    <row r="15" spans="1:8" x14ac:dyDescent="0.25">
      <c r="A15" s="51"/>
      <c r="B15" s="4" t="s">
        <v>5</v>
      </c>
      <c r="C15" s="7">
        <v>33</v>
      </c>
      <c r="D15" s="7">
        <v>28</v>
      </c>
      <c r="E15" s="16">
        <v>0.84848484848484851</v>
      </c>
      <c r="F15" s="7">
        <v>26</v>
      </c>
      <c r="G15" s="16">
        <v>0.78787878787878785</v>
      </c>
      <c r="H15" s="25">
        <v>2.9642857142857144</v>
      </c>
    </row>
    <row r="16" spans="1:8" ht="30" x14ac:dyDescent="0.25">
      <c r="A16" s="40"/>
      <c r="B16" s="5" t="s">
        <v>38</v>
      </c>
      <c r="C16" s="13" t="s">
        <v>103</v>
      </c>
      <c r="D16" s="13" t="s">
        <v>104</v>
      </c>
      <c r="E16" s="14" t="s">
        <v>105</v>
      </c>
      <c r="F16" s="13" t="s">
        <v>106</v>
      </c>
      <c r="G16" s="14" t="s">
        <v>39</v>
      </c>
      <c r="H16" s="15" t="s">
        <v>107</v>
      </c>
    </row>
    <row r="17" spans="1:8" x14ac:dyDescent="0.25">
      <c r="A17" s="51" t="s">
        <v>43</v>
      </c>
      <c r="B17" s="4" t="s">
        <v>1</v>
      </c>
      <c r="C17" s="7" t="s">
        <v>14</v>
      </c>
      <c r="D17" s="7" t="s">
        <v>14</v>
      </c>
      <c r="E17" s="16" t="s">
        <v>14</v>
      </c>
      <c r="F17" s="7" t="s">
        <v>14</v>
      </c>
      <c r="G17" s="16" t="s">
        <v>14</v>
      </c>
      <c r="H17" s="25" t="s">
        <v>14</v>
      </c>
    </row>
    <row r="18" spans="1:8" x14ac:dyDescent="0.25">
      <c r="A18" s="51"/>
      <c r="B18" s="4" t="s">
        <v>2</v>
      </c>
      <c r="C18" s="7" t="s">
        <v>14</v>
      </c>
      <c r="D18" s="7" t="s">
        <v>14</v>
      </c>
      <c r="E18" s="16" t="s">
        <v>14</v>
      </c>
      <c r="F18" s="7" t="s">
        <v>14</v>
      </c>
      <c r="G18" s="16" t="s">
        <v>14</v>
      </c>
      <c r="H18" s="25" t="s">
        <v>14</v>
      </c>
    </row>
    <row r="19" spans="1:8" x14ac:dyDescent="0.25">
      <c r="A19" s="51"/>
      <c r="B19" s="4" t="s">
        <v>3</v>
      </c>
      <c r="C19" s="7" t="s">
        <v>14</v>
      </c>
      <c r="D19" s="7" t="s">
        <v>14</v>
      </c>
      <c r="E19" s="16" t="s">
        <v>14</v>
      </c>
      <c r="F19" s="7" t="s">
        <v>14</v>
      </c>
      <c r="G19" s="16" t="s">
        <v>14</v>
      </c>
      <c r="H19" s="25" t="s">
        <v>14</v>
      </c>
    </row>
    <row r="20" spans="1:8" x14ac:dyDescent="0.25">
      <c r="A20" s="51"/>
      <c r="B20" s="4" t="s">
        <v>4</v>
      </c>
      <c r="C20" s="7" t="s">
        <v>14</v>
      </c>
      <c r="D20" s="7" t="s">
        <v>14</v>
      </c>
      <c r="E20" s="16" t="s">
        <v>14</v>
      </c>
      <c r="F20" s="7" t="s">
        <v>14</v>
      </c>
      <c r="G20" s="16" t="s">
        <v>14</v>
      </c>
      <c r="H20" s="25" t="s">
        <v>14</v>
      </c>
    </row>
    <row r="21" spans="1:8" x14ac:dyDescent="0.25">
      <c r="A21" s="51"/>
      <c r="B21" s="4" t="s">
        <v>5</v>
      </c>
      <c r="C21" s="7">
        <v>19</v>
      </c>
      <c r="D21" s="7">
        <v>12</v>
      </c>
      <c r="E21" s="16">
        <v>0.63157894736842102</v>
      </c>
      <c r="F21" s="7">
        <v>10</v>
      </c>
      <c r="G21" s="16">
        <v>0.52631578947368418</v>
      </c>
      <c r="H21" s="25">
        <v>2.9166666666666665</v>
      </c>
    </row>
    <row r="22" spans="1:8" ht="30" x14ac:dyDescent="0.25">
      <c r="A22" s="40"/>
      <c r="B22" s="5" t="s">
        <v>38</v>
      </c>
      <c r="C22" s="13" t="s">
        <v>103</v>
      </c>
      <c r="D22" s="13" t="s">
        <v>104</v>
      </c>
      <c r="E22" s="14" t="s">
        <v>105</v>
      </c>
      <c r="F22" s="13" t="s">
        <v>106</v>
      </c>
      <c r="G22" s="14" t="s">
        <v>39</v>
      </c>
      <c r="H22" s="15" t="s">
        <v>107</v>
      </c>
    </row>
    <row r="23" spans="1:8" x14ac:dyDescent="0.25">
      <c r="A23" s="51" t="s">
        <v>44</v>
      </c>
      <c r="B23" s="4" t="s">
        <v>1</v>
      </c>
      <c r="C23" s="7" t="s">
        <v>14</v>
      </c>
      <c r="D23" s="7" t="s">
        <v>14</v>
      </c>
      <c r="E23" s="16" t="s">
        <v>14</v>
      </c>
      <c r="F23" s="7" t="s">
        <v>14</v>
      </c>
      <c r="G23" s="16" t="s">
        <v>14</v>
      </c>
      <c r="H23" s="25" t="s">
        <v>14</v>
      </c>
    </row>
    <row r="24" spans="1:8" x14ac:dyDescent="0.25">
      <c r="A24" s="51"/>
      <c r="B24" s="4" t="s">
        <v>2</v>
      </c>
      <c r="C24" s="7" t="s">
        <v>14</v>
      </c>
      <c r="D24" s="7" t="s">
        <v>14</v>
      </c>
      <c r="E24" s="16" t="s">
        <v>14</v>
      </c>
      <c r="F24" s="7" t="s">
        <v>14</v>
      </c>
      <c r="G24" s="16" t="s">
        <v>14</v>
      </c>
      <c r="H24" s="25" t="s">
        <v>14</v>
      </c>
    </row>
    <row r="25" spans="1:8" x14ac:dyDescent="0.25">
      <c r="A25" s="51"/>
      <c r="B25" s="4" t="s">
        <v>3</v>
      </c>
      <c r="C25" s="7" t="s">
        <v>14</v>
      </c>
      <c r="D25" s="7" t="s">
        <v>14</v>
      </c>
      <c r="E25" s="16" t="s">
        <v>14</v>
      </c>
      <c r="F25" s="7" t="s">
        <v>14</v>
      </c>
      <c r="G25" s="16" t="s">
        <v>14</v>
      </c>
      <c r="H25" s="25" t="s">
        <v>14</v>
      </c>
    </row>
    <row r="26" spans="1:8" x14ac:dyDescent="0.25">
      <c r="A26" s="51"/>
      <c r="B26" s="4" t="s">
        <v>4</v>
      </c>
      <c r="C26" s="4" t="s">
        <v>14</v>
      </c>
      <c r="D26" s="4" t="s">
        <v>14</v>
      </c>
      <c r="E26" s="16" t="s">
        <v>14</v>
      </c>
      <c r="F26" s="4" t="s">
        <v>14</v>
      </c>
      <c r="G26" s="16" t="s">
        <v>14</v>
      </c>
      <c r="H26" s="25" t="s">
        <v>14</v>
      </c>
    </row>
    <row r="27" spans="1:8" x14ac:dyDescent="0.25">
      <c r="A27" s="51"/>
      <c r="B27" s="4" t="s">
        <v>5</v>
      </c>
      <c r="C27" s="7">
        <v>2</v>
      </c>
      <c r="D27" s="7">
        <v>0</v>
      </c>
      <c r="E27" s="16">
        <v>0</v>
      </c>
      <c r="F27" s="7">
        <v>0</v>
      </c>
      <c r="G27" s="16">
        <v>0</v>
      </c>
      <c r="H27" s="25" t="s">
        <v>14</v>
      </c>
    </row>
    <row r="28" spans="1:8" ht="30" x14ac:dyDescent="0.25">
      <c r="A28" s="40"/>
      <c r="B28" s="5" t="s">
        <v>38</v>
      </c>
      <c r="C28" s="13" t="s">
        <v>103</v>
      </c>
      <c r="D28" s="13" t="s">
        <v>104</v>
      </c>
      <c r="E28" s="14" t="s">
        <v>105</v>
      </c>
      <c r="F28" s="13" t="s">
        <v>106</v>
      </c>
      <c r="G28" s="14" t="s">
        <v>39</v>
      </c>
      <c r="H28" s="15" t="s">
        <v>107</v>
      </c>
    </row>
    <row r="29" spans="1:8" x14ac:dyDescent="0.25">
      <c r="A29" s="51" t="s">
        <v>45</v>
      </c>
      <c r="B29" s="4" t="s">
        <v>1</v>
      </c>
      <c r="C29" s="7">
        <v>21</v>
      </c>
      <c r="D29" s="7">
        <v>20</v>
      </c>
      <c r="E29" s="16">
        <v>0.95238095238095233</v>
      </c>
      <c r="F29" s="7">
        <v>17</v>
      </c>
      <c r="G29" s="16">
        <v>0.80952380952380953</v>
      </c>
      <c r="H29" s="25">
        <v>3.1666666666666665</v>
      </c>
    </row>
    <row r="30" spans="1:8" x14ac:dyDescent="0.25">
      <c r="A30" s="51"/>
      <c r="B30" s="4" t="s">
        <v>2</v>
      </c>
      <c r="C30" s="7">
        <v>21</v>
      </c>
      <c r="D30" s="7">
        <v>18</v>
      </c>
      <c r="E30" s="16">
        <v>0.8571428571428571</v>
      </c>
      <c r="F30" s="7">
        <v>15</v>
      </c>
      <c r="G30" s="16">
        <v>0.7142857142857143</v>
      </c>
      <c r="H30" s="25">
        <v>3.0769230769230771</v>
      </c>
    </row>
    <row r="31" spans="1:8" x14ac:dyDescent="0.25">
      <c r="A31" s="51"/>
      <c r="B31" s="4" t="s">
        <v>3</v>
      </c>
      <c r="C31" s="7">
        <v>18</v>
      </c>
      <c r="D31" s="7">
        <v>16</v>
      </c>
      <c r="E31" s="16">
        <v>0.88888888888888884</v>
      </c>
      <c r="F31" s="7">
        <v>15</v>
      </c>
      <c r="G31" s="16">
        <v>0.83333333333333337</v>
      </c>
      <c r="H31" s="25">
        <v>3.375</v>
      </c>
    </row>
    <row r="32" spans="1:8" x14ac:dyDescent="0.25">
      <c r="A32" s="51"/>
      <c r="B32" s="4" t="s">
        <v>4</v>
      </c>
      <c r="C32" s="7">
        <v>11</v>
      </c>
      <c r="D32" s="7">
        <v>10</v>
      </c>
      <c r="E32" s="16">
        <v>0.90909090909090906</v>
      </c>
      <c r="F32" s="7">
        <v>8</v>
      </c>
      <c r="G32" s="16">
        <v>0.72727272727272729</v>
      </c>
      <c r="H32" s="25">
        <v>3.25</v>
      </c>
    </row>
    <row r="33" spans="1:8" x14ac:dyDescent="0.25">
      <c r="A33" s="51"/>
      <c r="B33" s="4" t="s">
        <v>5</v>
      </c>
      <c r="C33" s="7">
        <v>16</v>
      </c>
      <c r="D33" s="7">
        <v>12</v>
      </c>
      <c r="E33" s="16">
        <v>0.75</v>
      </c>
      <c r="F33" s="7">
        <v>7</v>
      </c>
      <c r="G33" s="16">
        <v>0.4375</v>
      </c>
      <c r="H33" s="25">
        <v>2.3636363636363638</v>
      </c>
    </row>
    <row r="34" spans="1:8" ht="30" x14ac:dyDescent="0.25">
      <c r="A34" s="40"/>
      <c r="B34" s="5" t="s">
        <v>38</v>
      </c>
      <c r="C34" s="13" t="s">
        <v>103</v>
      </c>
      <c r="D34" s="13" t="s">
        <v>104</v>
      </c>
      <c r="E34" s="14" t="s">
        <v>105</v>
      </c>
      <c r="F34" s="13" t="s">
        <v>106</v>
      </c>
      <c r="G34" s="14" t="s">
        <v>39</v>
      </c>
      <c r="H34" s="15" t="s">
        <v>107</v>
      </c>
    </row>
    <row r="35" spans="1:8" x14ac:dyDescent="0.25">
      <c r="A35" s="51" t="s">
        <v>46</v>
      </c>
      <c r="B35" s="4" t="s">
        <v>1</v>
      </c>
      <c r="C35" s="7" t="s">
        <v>14</v>
      </c>
      <c r="D35" s="7" t="s">
        <v>14</v>
      </c>
      <c r="E35" s="16" t="s">
        <v>14</v>
      </c>
      <c r="F35" s="7" t="s">
        <v>14</v>
      </c>
      <c r="G35" s="16" t="s">
        <v>14</v>
      </c>
      <c r="H35" s="25" t="s">
        <v>14</v>
      </c>
    </row>
    <row r="36" spans="1:8" x14ac:dyDescent="0.25">
      <c r="A36" s="51"/>
      <c r="B36" s="4" t="s">
        <v>2</v>
      </c>
      <c r="C36" s="7">
        <v>23</v>
      </c>
      <c r="D36" s="7">
        <v>23</v>
      </c>
      <c r="E36" s="16">
        <v>1</v>
      </c>
      <c r="F36" s="7">
        <v>16</v>
      </c>
      <c r="G36" s="16">
        <v>0.69565217391304346</v>
      </c>
      <c r="H36" s="25">
        <v>2.7272727272727271</v>
      </c>
    </row>
    <row r="37" spans="1:8" x14ac:dyDescent="0.25">
      <c r="A37" s="51"/>
      <c r="B37" s="4" t="s">
        <v>3</v>
      </c>
      <c r="C37" s="7">
        <v>15</v>
      </c>
      <c r="D37" s="7">
        <v>14</v>
      </c>
      <c r="E37" s="16">
        <v>0.93333333333333335</v>
      </c>
      <c r="F37" s="7">
        <v>11</v>
      </c>
      <c r="G37" s="16">
        <v>0.73333333333333328</v>
      </c>
      <c r="H37" s="25">
        <v>2.75</v>
      </c>
    </row>
    <row r="38" spans="1:8" x14ac:dyDescent="0.25">
      <c r="A38" s="51"/>
      <c r="B38" s="4" t="s">
        <v>4</v>
      </c>
      <c r="C38" s="7" t="s">
        <v>14</v>
      </c>
      <c r="D38" s="7" t="s">
        <v>14</v>
      </c>
      <c r="E38" s="16" t="s">
        <v>14</v>
      </c>
      <c r="F38" s="7" t="s">
        <v>14</v>
      </c>
      <c r="G38" s="16" t="s">
        <v>14</v>
      </c>
      <c r="H38" s="25" t="s">
        <v>14</v>
      </c>
    </row>
    <row r="39" spans="1:8" x14ac:dyDescent="0.25">
      <c r="A39" s="51"/>
      <c r="B39" s="4" t="s">
        <v>5</v>
      </c>
      <c r="C39" s="7">
        <v>17</v>
      </c>
      <c r="D39" s="7">
        <v>17</v>
      </c>
      <c r="E39" s="16">
        <v>1</v>
      </c>
      <c r="F39" s="7">
        <v>14</v>
      </c>
      <c r="G39" s="16">
        <v>0.82352941176470584</v>
      </c>
      <c r="H39" s="25">
        <v>2.9285714285714284</v>
      </c>
    </row>
    <row r="40" spans="1:8" ht="30" x14ac:dyDescent="0.25">
      <c r="A40" s="40"/>
      <c r="B40" s="5" t="s">
        <v>38</v>
      </c>
      <c r="C40" s="13" t="s">
        <v>103</v>
      </c>
      <c r="D40" s="13" t="s">
        <v>104</v>
      </c>
      <c r="E40" s="14" t="s">
        <v>105</v>
      </c>
      <c r="F40" s="13" t="s">
        <v>106</v>
      </c>
      <c r="G40" s="14" t="s">
        <v>39</v>
      </c>
      <c r="H40" s="15" t="s">
        <v>107</v>
      </c>
    </row>
    <row r="41" spans="1:8" x14ac:dyDescent="0.25">
      <c r="A41" s="51" t="s">
        <v>47</v>
      </c>
      <c r="B41" s="4" t="s">
        <v>1</v>
      </c>
      <c r="C41" s="7">
        <v>11</v>
      </c>
      <c r="D41" s="7">
        <v>11</v>
      </c>
      <c r="E41" s="16">
        <v>1</v>
      </c>
      <c r="F41" s="7">
        <v>10</v>
      </c>
      <c r="G41" s="16">
        <v>0.90909090909090906</v>
      </c>
      <c r="H41" s="25">
        <v>3</v>
      </c>
    </row>
    <row r="42" spans="1:8" x14ac:dyDescent="0.25">
      <c r="A42" s="51"/>
      <c r="B42" s="4" t="s">
        <v>2</v>
      </c>
      <c r="C42" s="7" t="s">
        <v>14</v>
      </c>
      <c r="D42" s="7" t="s">
        <v>14</v>
      </c>
      <c r="E42" s="16" t="s">
        <v>14</v>
      </c>
      <c r="F42" s="7" t="s">
        <v>14</v>
      </c>
      <c r="G42" s="16" t="s">
        <v>14</v>
      </c>
      <c r="H42" s="25" t="s">
        <v>14</v>
      </c>
    </row>
    <row r="43" spans="1:8" x14ac:dyDescent="0.25">
      <c r="A43" s="51"/>
      <c r="B43" s="4" t="s">
        <v>3</v>
      </c>
      <c r="C43" s="7" t="s">
        <v>14</v>
      </c>
      <c r="D43" s="7" t="s">
        <v>14</v>
      </c>
      <c r="E43" s="16" t="s">
        <v>14</v>
      </c>
      <c r="F43" s="7" t="s">
        <v>14</v>
      </c>
      <c r="G43" s="16" t="s">
        <v>14</v>
      </c>
      <c r="H43" s="25" t="s">
        <v>14</v>
      </c>
    </row>
    <row r="44" spans="1:8" x14ac:dyDescent="0.25">
      <c r="A44" s="51"/>
      <c r="B44" s="4" t="s">
        <v>4</v>
      </c>
      <c r="C44" s="7" t="s">
        <v>14</v>
      </c>
      <c r="D44" s="7" t="s">
        <v>14</v>
      </c>
      <c r="E44" s="16" t="s">
        <v>14</v>
      </c>
      <c r="F44" s="7" t="s">
        <v>14</v>
      </c>
      <c r="G44" s="16" t="s">
        <v>14</v>
      </c>
      <c r="H44" s="25" t="s">
        <v>14</v>
      </c>
    </row>
    <row r="45" spans="1:8" x14ac:dyDescent="0.25">
      <c r="A45" s="51"/>
      <c r="B45" s="4" t="s">
        <v>5</v>
      </c>
      <c r="C45" s="7" t="s">
        <v>14</v>
      </c>
      <c r="D45" s="7" t="s">
        <v>14</v>
      </c>
      <c r="E45" s="16" t="s">
        <v>14</v>
      </c>
      <c r="F45" s="7" t="s">
        <v>14</v>
      </c>
      <c r="G45" s="16" t="s">
        <v>14</v>
      </c>
      <c r="H45" s="25" t="s">
        <v>14</v>
      </c>
    </row>
    <row r="46" spans="1:8" ht="30" x14ac:dyDescent="0.25">
      <c r="A46" s="40"/>
      <c r="B46" s="5" t="s">
        <v>38</v>
      </c>
      <c r="C46" s="13" t="s">
        <v>103</v>
      </c>
      <c r="D46" s="13" t="s">
        <v>104</v>
      </c>
      <c r="E46" s="14" t="s">
        <v>105</v>
      </c>
      <c r="F46" s="13" t="s">
        <v>106</v>
      </c>
      <c r="G46" s="14" t="s">
        <v>39</v>
      </c>
      <c r="H46" s="15" t="s">
        <v>107</v>
      </c>
    </row>
    <row r="47" spans="1:8" x14ac:dyDescent="0.25">
      <c r="A47" s="51" t="s">
        <v>48</v>
      </c>
      <c r="B47" s="4" t="s">
        <v>1</v>
      </c>
      <c r="C47" s="7">
        <v>25</v>
      </c>
      <c r="D47" s="7">
        <v>24</v>
      </c>
      <c r="E47" s="16">
        <v>0.96</v>
      </c>
      <c r="F47" s="7">
        <v>19</v>
      </c>
      <c r="G47" s="16">
        <v>0.76</v>
      </c>
      <c r="H47" s="25">
        <v>2.5416666666666665</v>
      </c>
    </row>
    <row r="48" spans="1:8" x14ac:dyDescent="0.25">
      <c r="A48" s="51"/>
      <c r="B48" s="4" t="s">
        <v>2</v>
      </c>
      <c r="C48" s="7">
        <v>50</v>
      </c>
      <c r="D48" s="7">
        <v>45</v>
      </c>
      <c r="E48" s="16">
        <v>0.9</v>
      </c>
      <c r="F48" s="7">
        <v>39</v>
      </c>
      <c r="G48" s="16">
        <v>0.78</v>
      </c>
      <c r="H48" s="25">
        <v>2.7622222222222224</v>
      </c>
    </row>
    <row r="49" spans="1:8" x14ac:dyDescent="0.25">
      <c r="A49" s="51"/>
      <c r="B49" s="4" t="s">
        <v>3</v>
      </c>
      <c r="C49" s="7">
        <v>44</v>
      </c>
      <c r="D49" s="7">
        <v>41</v>
      </c>
      <c r="E49" s="16">
        <v>0.93181818181818177</v>
      </c>
      <c r="F49" s="7">
        <v>35</v>
      </c>
      <c r="G49" s="16">
        <v>0.79545454545454541</v>
      </c>
      <c r="H49" s="25">
        <v>2.626829268292683</v>
      </c>
    </row>
    <row r="50" spans="1:8" x14ac:dyDescent="0.25">
      <c r="A50" s="51"/>
      <c r="B50" s="4" t="s">
        <v>4</v>
      </c>
      <c r="C50" s="7">
        <v>47</v>
      </c>
      <c r="D50" s="7">
        <v>36</v>
      </c>
      <c r="E50" s="16">
        <v>0.76595744680851063</v>
      </c>
      <c r="F50" s="7">
        <v>29</v>
      </c>
      <c r="G50" s="16">
        <v>0.61702127659574468</v>
      </c>
      <c r="H50" s="25">
        <v>2.56</v>
      </c>
    </row>
    <row r="51" spans="1:8" x14ac:dyDescent="0.25">
      <c r="A51" s="51"/>
      <c r="B51" s="4" t="s">
        <v>5</v>
      </c>
      <c r="C51" s="7">
        <v>42</v>
      </c>
      <c r="D51" s="7">
        <v>31</v>
      </c>
      <c r="E51" s="16">
        <v>0.73809523809523814</v>
      </c>
      <c r="F51" s="7">
        <v>24</v>
      </c>
      <c r="G51" s="16">
        <v>0.5714285714285714</v>
      </c>
      <c r="H51" s="25">
        <v>2.4870967741935481</v>
      </c>
    </row>
    <row r="52" spans="1:8" ht="30" x14ac:dyDescent="0.25">
      <c r="A52" s="40"/>
      <c r="B52" s="5" t="s">
        <v>38</v>
      </c>
      <c r="C52" s="13" t="s">
        <v>103</v>
      </c>
      <c r="D52" s="13" t="s">
        <v>104</v>
      </c>
      <c r="E52" s="14" t="s">
        <v>105</v>
      </c>
      <c r="F52" s="13" t="s">
        <v>106</v>
      </c>
      <c r="G52" s="14" t="s">
        <v>39</v>
      </c>
      <c r="H52" s="15" t="s">
        <v>107</v>
      </c>
    </row>
    <row r="53" spans="1:8" x14ac:dyDescent="0.25">
      <c r="A53" s="51" t="s">
        <v>49</v>
      </c>
      <c r="B53" s="4" t="s">
        <v>1</v>
      </c>
      <c r="C53" s="7" t="s">
        <v>14</v>
      </c>
      <c r="D53" s="7" t="s">
        <v>14</v>
      </c>
      <c r="E53" s="16" t="s">
        <v>14</v>
      </c>
      <c r="F53" s="7" t="s">
        <v>14</v>
      </c>
      <c r="G53" s="16" t="s">
        <v>14</v>
      </c>
      <c r="H53" s="25" t="s">
        <v>14</v>
      </c>
    </row>
    <row r="54" spans="1:8" x14ac:dyDescent="0.25">
      <c r="A54" s="51"/>
      <c r="B54" s="4" t="s">
        <v>2</v>
      </c>
      <c r="C54" s="7" t="s">
        <v>14</v>
      </c>
      <c r="D54" s="7" t="s">
        <v>14</v>
      </c>
      <c r="E54" s="16" t="s">
        <v>14</v>
      </c>
      <c r="F54" s="7" t="s">
        <v>14</v>
      </c>
      <c r="G54" s="16" t="s">
        <v>14</v>
      </c>
      <c r="H54" s="25" t="s">
        <v>14</v>
      </c>
    </row>
    <row r="55" spans="1:8" x14ac:dyDescent="0.25">
      <c r="A55" s="51"/>
      <c r="B55" s="4" t="s">
        <v>3</v>
      </c>
      <c r="C55" s="7" t="s">
        <v>14</v>
      </c>
      <c r="D55" s="7" t="s">
        <v>14</v>
      </c>
      <c r="E55" s="16" t="s">
        <v>14</v>
      </c>
      <c r="F55" s="7" t="s">
        <v>14</v>
      </c>
      <c r="G55" s="16" t="s">
        <v>14</v>
      </c>
      <c r="H55" s="25" t="s">
        <v>14</v>
      </c>
    </row>
    <row r="56" spans="1:8" x14ac:dyDescent="0.25">
      <c r="A56" s="51"/>
      <c r="B56" s="4" t="s">
        <v>4</v>
      </c>
      <c r="C56" s="7" t="s">
        <v>14</v>
      </c>
      <c r="D56" s="7" t="s">
        <v>14</v>
      </c>
      <c r="E56" s="16" t="s">
        <v>14</v>
      </c>
      <c r="F56" s="7" t="s">
        <v>14</v>
      </c>
      <c r="G56" s="16" t="s">
        <v>14</v>
      </c>
      <c r="H56" s="25" t="s">
        <v>14</v>
      </c>
    </row>
    <row r="57" spans="1:8" x14ac:dyDescent="0.25">
      <c r="A57" s="51"/>
      <c r="B57" s="4" t="s">
        <v>5</v>
      </c>
      <c r="C57" s="7">
        <v>1</v>
      </c>
      <c r="D57" s="7">
        <v>1</v>
      </c>
      <c r="E57" s="16">
        <v>1</v>
      </c>
      <c r="F57" s="7">
        <v>1</v>
      </c>
      <c r="G57" s="16">
        <v>1</v>
      </c>
      <c r="H57" s="25">
        <v>4</v>
      </c>
    </row>
    <row r="58" spans="1:8" ht="30" x14ac:dyDescent="0.25">
      <c r="A58" s="40"/>
      <c r="B58" s="5" t="s">
        <v>38</v>
      </c>
      <c r="C58" s="13" t="s">
        <v>103</v>
      </c>
      <c r="D58" s="13" t="s">
        <v>104</v>
      </c>
      <c r="E58" s="14" t="s">
        <v>105</v>
      </c>
      <c r="F58" s="13" t="s">
        <v>106</v>
      </c>
      <c r="G58" s="14" t="s">
        <v>39</v>
      </c>
      <c r="H58" s="15" t="s">
        <v>107</v>
      </c>
    </row>
    <row r="59" spans="1:8" x14ac:dyDescent="0.25">
      <c r="A59" s="51" t="s">
        <v>50</v>
      </c>
      <c r="B59" s="4" t="s">
        <v>1</v>
      </c>
      <c r="C59" s="7" t="s">
        <v>14</v>
      </c>
      <c r="D59" s="7" t="s">
        <v>14</v>
      </c>
      <c r="E59" s="16" t="s">
        <v>14</v>
      </c>
      <c r="F59" s="7" t="s">
        <v>14</v>
      </c>
      <c r="G59" s="16" t="s">
        <v>14</v>
      </c>
      <c r="H59" s="25" t="s">
        <v>14</v>
      </c>
    </row>
    <row r="60" spans="1:8" x14ac:dyDescent="0.25">
      <c r="A60" s="51"/>
      <c r="B60" s="4" t="s">
        <v>2</v>
      </c>
      <c r="C60" s="7" t="s">
        <v>14</v>
      </c>
      <c r="D60" s="7" t="s">
        <v>14</v>
      </c>
      <c r="E60" s="16" t="s">
        <v>14</v>
      </c>
      <c r="F60" s="7" t="s">
        <v>14</v>
      </c>
      <c r="G60" s="16" t="s">
        <v>14</v>
      </c>
      <c r="H60" s="25" t="s">
        <v>14</v>
      </c>
    </row>
    <row r="61" spans="1:8" x14ac:dyDescent="0.25">
      <c r="A61" s="51"/>
      <c r="B61" s="4" t="s">
        <v>3</v>
      </c>
      <c r="C61" s="7" t="s">
        <v>14</v>
      </c>
      <c r="D61" s="7" t="s">
        <v>14</v>
      </c>
      <c r="E61" s="16" t="s">
        <v>14</v>
      </c>
      <c r="F61" s="7" t="s">
        <v>14</v>
      </c>
      <c r="G61" s="16" t="s">
        <v>14</v>
      </c>
      <c r="H61" s="25" t="s">
        <v>14</v>
      </c>
    </row>
    <row r="62" spans="1:8" x14ac:dyDescent="0.25">
      <c r="A62" s="51"/>
      <c r="B62" s="4" t="s">
        <v>4</v>
      </c>
      <c r="C62" s="4">
        <v>19</v>
      </c>
      <c r="D62" s="4">
        <v>14</v>
      </c>
      <c r="E62" s="16">
        <v>0.73684210526315785</v>
      </c>
      <c r="F62" s="4">
        <v>10</v>
      </c>
      <c r="G62" s="16">
        <v>0.52631578947368418</v>
      </c>
      <c r="H62" s="25">
        <v>2.4285714285714284</v>
      </c>
    </row>
    <row r="63" spans="1:8" x14ac:dyDescent="0.25">
      <c r="A63" s="51"/>
      <c r="B63" s="4" t="s">
        <v>5</v>
      </c>
      <c r="C63" s="7" t="s">
        <v>14</v>
      </c>
      <c r="D63" s="7" t="s">
        <v>14</v>
      </c>
      <c r="E63" s="16" t="s">
        <v>14</v>
      </c>
      <c r="F63" s="7" t="s">
        <v>14</v>
      </c>
      <c r="G63" s="16" t="s">
        <v>14</v>
      </c>
      <c r="H63" s="25" t="s">
        <v>14</v>
      </c>
    </row>
    <row r="64" spans="1:8" ht="30" x14ac:dyDescent="0.25">
      <c r="A64" s="40"/>
      <c r="B64" s="5" t="s">
        <v>38</v>
      </c>
      <c r="C64" s="13" t="s">
        <v>103</v>
      </c>
      <c r="D64" s="13" t="s">
        <v>104</v>
      </c>
      <c r="E64" s="14" t="s">
        <v>105</v>
      </c>
      <c r="F64" s="13" t="s">
        <v>106</v>
      </c>
      <c r="G64" s="14" t="s">
        <v>39</v>
      </c>
      <c r="H64" s="15" t="s">
        <v>107</v>
      </c>
    </row>
    <row r="65" spans="1:8" x14ac:dyDescent="0.25">
      <c r="A65" s="51" t="s">
        <v>51</v>
      </c>
      <c r="B65" s="4" t="s">
        <v>1</v>
      </c>
      <c r="C65" s="7" t="s">
        <v>14</v>
      </c>
      <c r="D65" s="7" t="s">
        <v>14</v>
      </c>
      <c r="E65" s="16" t="s">
        <v>14</v>
      </c>
      <c r="F65" s="7" t="s">
        <v>14</v>
      </c>
      <c r="G65" s="16" t="s">
        <v>14</v>
      </c>
      <c r="H65" s="25" t="s">
        <v>14</v>
      </c>
    </row>
    <row r="66" spans="1:8" x14ac:dyDescent="0.25">
      <c r="A66" s="51"/>
      <c r="B66" s="4" t="s">
        <v>2</v>
      </c>
      <c r="C66" s="7" t="s">
        <v>14</v>
      </c>
      <c r="D66" s="7" t="s">
        <v>14</v>
      </c>
      <c r="E66" s="16" t="s">
        <v>14</v>
      </c>
      <c r="F66" s="7" t="s">
        <v>14</v>
      </c>
      <c r="G66" s="16" t="s">
        <v>14</v>
      </c>
      <c r="H66" s="25" t="s">
        <v>14</v>
      </c>
    </row>
    <row r="67" spans="1:8" x14ac:dyDescent="0.25">
      <c r="A67" s="51"/>
      <c r="B67" s="4" t="s">
        <v>3</v>
      </c>
      <c r="C67" s="7">
        <v>22</v>
      </c>
      <c r="D67" s="7">
        <v>19</v>
      </c>
      <c r="E67" s="16">
        <v>0.86363636363636365</v>
      </c>
      <c r="F67" s="7">
        <v>16</v>
      </c>
      <c r="G67" s="16">
        <v>0.72727272727272729</v>
      </c>
      <c r="H67" s="25">
        <v>2.8421052631578947</v>
      </c>
    </row>
    <row r="68" spans="1:8" x14ac:dyDescent="0.25">
      <c r="A68" s="51"/>
      <c r="B68" s="4" t="s">
        <v>4</v>
      </c>
      <c r="C68" s="7" t="s">
        <v>14</v>
      </c>
      <c r="D68" s="7" t="s">
        <v>14</v>
      </c>
      <c r="E68" s="16" t="s">
        <v>14</v>
      </c>
      <c r="F68" s="7" t="s">
        <v>14</v>
      </c>
      <c r="G68" s="16" t="s">
        <v>14</v>
      </c>
      <c r="H68" s="25" t="s">
        <v>14</v>
      </c>
    </row>
    <row r="69" spans="1:8" x14ac:dyDescent="0.25">
      <c r="A69" s="51"/>
      <c r="B69" s="4" t="s">
        <v>5</v>
      </c>
      <c r="C69" s="7" t="s">
        <v>14</v>
      </c>
      <c r="D69" s="7" t="s">
        <v>14</v>
      </c>
      <c r="E69" s="16" t="s">
        <v>14</v>
      </c>
      <c r="F69" s="7" t="s">
        <v>14</v>
      </c>
      <c r="G69" s="16" t="s">
        <v>14</v>
      </c>
      <c r="H69" s="25" t="s">
        <v>14</v>
      </c>
    </row>
    <row r="70" spans="1:8" ht="30" x14ac:dyDescent="0.25">
      <c r="A70" s="40"/>
      <c r="B70" s="5" t="s">
        <v>38</v>
      </c>
      <c r="C70" s="13" t="s">
        <v>103</v>
      </c>
      <c r="D70" s="13" t="s">
        <v>104</v>
      </c>
      <c r="E70" s="14" t="s">
        <v>105</v>
      </c>
      <c r="F70" s="13" t="s">
        <v>106</v>
      </c>
      <c r="G70" s="14" t="s">
        <v>39</v>
      </c>
      <c r="H70" s="15" t="s">
        <v>107</v>
      </c>
    </row>
    <row r="71" spans="1:8" x14ac:dyDescent="0.25">
      <c r="A71" s="51" t="s">
        <v>52</v>
      </c>
      <c r="B71" s="4" t="s">
        <v>1</v>
      </c>
      <c r="C71" s="7" t="s">
        <v>14</v>
      </c>
      <c r="D71" s="7" t="s">
        <v>14</v>
      </c>
      <c r="E71" s="16" t="s">
        <v>14</v>
      </c>
      <c r="F71" s="7" t="s">
        <v>14</v>
      </c>
      <c r="G71" s="16" t="s">
        <v>14</v>
      </c>
      <c r="H71" s="25" t="s">
        <v>14</v>
      </c>
    </row>
    <row r="72" spans="1:8" x14ac:dyDescent="0.25">
      <c r="A72" s="51"/>
      <c r="B72" s="4" t="s">
        <v>2</v>
      </c>
      <c r="C72" s="7" t="s">
        <v>14</v>
      </c>
      <c r="D72" s="7" t="s">
        <v>14</v>
      </c>
      <c r="E72" s="16" t="s">
        <v>14</v>
      </c>
      <c r="F72" s="7" t="s">
        <v>14</v>
      </c>
      <c r="G72" s="16" t="s">
        <v>14</v>
      </c>
      <c r="H72" s="25" t="s">
        <v>14</v>
      </c>
    </row>
    <row r="73" spans="1:8" x14ac:dyDescent="0.25">
      <c r="A73" s="51"/>
      <c r="B73" s="4" t="s">
        <v>3</v>
      </c>
      <c r="C73" s="7" t="s">
        <v>14</v>
      </c>
      <c r="D73" s="7" t="s">
        <v>14</v>
      </c>
      <c r="E73" s="16" t="s">
        <v>14</v>
      </c>
      <c r="F73" s="7" t="s">
        <v>14</v>
      </c>
      <c r="G73" s="16" t="s">
        <v>14</v>
      </c>
      <c r="H73" s="25" t="s">
        <v>14</v>
      </c>
    </row>
    <row r="74" spans="1:8" x14ac:dyDescent="0.25">
      <c r="A74" s="51"/>
      <c r="B74" s="4" t="s">
        <v>4</v>
      </c>
      <c r="C74" s="7">
        <v>23</v>
      </c>
      <c r="D74" s="7">
        <v>20</v>
      </c>
      <c r="E74" s="16">
        <v>0.86956521739130432</v>
      </c>
      <c r="F74" s="7">
        <v>18</v>
      </c>
      <c r="G74" s="16">
        <v>0.78260869565217395</v>
      </c>
      <c r="H74" s="25">
        <v>2.95</v>
      </c>
    </row>
    <row r="75" spans="1:8" x14ac:dyDescent="0.25">
      <c r="A75" s="51"/>
      <c r="B75" s="4" t="s">
        <v>5</v>
      </c>
      <c r="C75" s="7" t="s">
        <v>14</v>
      </c>
      <c r="D75" s="7" t="s">
        <v>14</v>
      </c>
      <c r="E75" s="16" t="s">
        <v>14</v>
      </c>
      <c r="F75" s="7" t="s">
        <v>14</v>
      </c>
      <c r="G75" s="16" t="s">
        <v>14</v>
      </c>
      <c r="H75" s="25" t="s">
        <v>14</v>
      </c>
    </row>
    <row r="76" spans="1:8" ht="30" x14ac:dyDescent="0.25">
      <c r="A76" s="40"/>
      <c r="B76" s="5" t="s">
        <v>38</v>
      </c>
      <c r="C76" s="13" t="s">
        <v>103</v>
      </c>
      <c r="D76" s="13" t="s">
        <v>104</v>
      </c>
      <c r="E76" s="14" t="s">
        <v>105</v>
      </c>
      <c r="F76" s="13" t="s">
        <v>106</v>
      </c>
      <c r="G76" s="14" t="s">
        <v>39</v>
      </c>
      <c r="H76" s="15" t="s">
        <v>107</v>
      </c>
    </row>
    <row r="77" spans="1:8" x14ac:dyDescent="0.25">
      <c r="A77" s="51" t="s">
        <v>53</v>
      </c>
      <c r="B77" s="4" t="s">
        <v>1</v>
      </c>
      <c r="C77" s="7">
        <v>31</v>
      </c>
      <c r="D77" s="7">
        <v>23</v>
      </c>
      <c r="E77" s="16">
        <v>0.74193548387096775</v>
      </c>
      <c r="F77" s="7">
        <v>15</v>
      </c>
      <c r="G77" s="16">
        <v>0.4838709677419355</v>
      </c>
      <c r="H77" s="25">
        <v>2.1304347826086958</v>
      </c>
    </row>
    <row r="78" spans="1:8" x14ac:dyDescent="0.25">
      <c r="A78" s="51"/>
      <c r="B78" s="4" t="s">
        <v>2</v>
      </c>
      <c r="C78" s="7">
        <v>34</v>
      </c>
      <c r="D78" s="7">
        <v>28</v>
      </c>
      <c r="E78" s="16">
        <v>0.82352941176470584</v>
      </c>
      <c r="F78" s="7">
        <v>21</v>
      </c>
      <c r="G78" s="16">
        <v>0.61764705882352944</v>
      </c>
      <c r="H78" s="25">
        <v>2.3678571428571429</v>
      </c>
    </row>
    <row r="79" spans="1:8" x14ac:dyDescent="0.25">
      <c r="A79" s="51"/>
      <c r="B79" s="4" t="s">
        <v>3</v>
      </c>
      <c r="C79" s="7">
        <v>15</v>
      </c>
      <c r="D79" s="7">
        <v>9</v>
      </c>
      <c r="E79" s="16">
        <v>0.6</v>
      </c>
      <c r="F79" s="7">
        <v>8</v>
      </c>
      <c r="G79" s="16">
        <v>0.53333333333333333</v>
      </c>
      <c r="H79" s="25">
        <v>3.1</v>
      </c>
    </row>
    <row r="80" spans="1:8" x14ac:dyDescent="0.25">
      <c r="A80" s="51"/>
      <c r="B80" s="4" t="s">
        <v>4</v>
      </c>
      <c r="C80" s="7">
        <v>24</v>
      </c>
      <c r="D80" s="7">
        <v>14</v>
      </c>
      <c r="E80" s="16">
        <v>0.58333333333333337</v>
      </c>
      <c r="F80" s="7">
        <v>12</v>
      </c>
      <c r="G80" s="16">
        <v>0.5</v>
      </c>
      <c r="H80" s="25">
        <v>2.7857142857142856</v>
      </c>
    </row>
    <row r="81" spans="1:8" x14ac:dyDescent="0.25">
      <c r="A81" s="51"/>
      <c r="B81" s="4" t="s">
        <v>5</v>
      </c>
      <c r="C81" s="7">
        <v>31</v>
      </c>
      <c r="D81" s="7">
        <v>22</v>
      </c>
      <c r="E81" s="16">
        <v>0.70967741935483875</v>
      </c>
      <c r="F81" s="7">
        <v>19</v>
      </c>
      <c r="G81" s="16">
        <v>0.61290322580645162</v>
      </c>
      <c r="H81" s="25">
        <v>2.9090909090909092</v>
      </c>
    </row>
    <row r="82" spans="1:8" ht="30" x14ac:dyDescent="0.25">
      <c r="A82" s="40"/>
      <c r="B82" s="5" t="s">
        <v>38</v>
      </c>
      <c r="C82" s="13" t="s">
        <v>103</v>
      </c>
      <c r="D82" s="13" t="s">
        <v>104</v>
      </c>
      <c r="E82" s="14" t="s">
        <v>105</v>
      </c>
      <c r="F82" s="13" t="s">
        <v>106</v>
      </c>
      <c r="G82" s="14" t="s">
        <v>39</v>
      </c>
      <c r="H82" s="15" t="s">
        <v>107</v>
      </c>
    </row>
    <row r="83" spans="1:8" x14ac:dyDescent="0.25">
      <c r="A83" s="51" t="s">
        <v>54</v>
      </c>
      <c r="B83" s="4" t="s">
        <v>1</v>
      </c>
      <c r="C83" s="7">
        <v>23</v>
      </c>
      <c r="D83" s="7">
        <v>23</v>
      </c>
      <c r="E83" s="16">
        <v>1</v>
      </c>
      <c r="F83" s="7">
        <v>19</v>
      </c>
      <c r="G83" s="16">
        <v>0.82608695652173914</v>
      </c>
      <c r="H83" s="25">
        <v>2.4347826086956523</v>
      </c>
    </row>
    <row r="84" spans="1:8" x14ac:dyDescent="0.25">
      <c r="A84" s="51"/>
      <c r="B84" s="4" t="s">
        <v>2</v>
      </c>
      <c r="C84" s="7">
        <v>11</v>
      </c>
      <c r="D84" s="7">
        <v>9</v>
      </c>
      <c r="E84" s="16">
        <v>0.81818181818181823</v>
      </c>
      <c r="F84" s="7">
        <v>8</v>
      </c>
      <c r="G84" s="16">
        <v>0.72727272727272729</v>
      </c>
      <c r="H84" s="25">
        <v>3.3333333333333335</v>
      </c>
    </row>
    <row r="85" spans="1:8" x14ac:dyDescent="0.25">
      <c r="A85" s="51"/>
      <c r="B85" s="4" t="s">
        <v>3</v>
      </c>
      <c r="C85" s="7">
        <v>18</v>
      </c>
      <c r="D85" s="7">
        <v>15</v>
      </c>
      <c r="E85" s="16">
        <v>0.83333333333333337</v>
      </c>
      <c r="F85" s="7">
        <v>13</v>
      </c>
      <c r="G85" s="16">
        <v>0.72222222222222221</v>
      </c>
      <c r="H85" s="25">
        <v>2.9666666666666668</v>
      </c>
    </row>
    <row r="86" spans="1:8" x14ac:dyDescent="0.25">
      <c r="A86" s="51"/>
      <c r="B86" s="4" t="s">
        <v>4</v>
      </c>
      <c r="C86" s="7">
        <v>18</v>
      </c>
      <c r="D86" s="7">
        <v>17</v>
      </c>
      <c r="E86" s="16">
        <v>0.94444444444444442</v>
      </c>
      <c r="F86" s="7">
        <v>15</v>
      </c>
      <c r="G86" s="16">
        <v>0.83333333333333337</v>
      </c>
      <c r="H86" s="25">
        <v>2.9352941176470591</v>
      </c>
    </row>
    <row r="87" spans="1:8" x14ac:dyDescent="0.25">
      <c r="A87" s="51"/>
      <c r="B87" s="4" t="s">
        <v>5</v>
      </c>
      <c r="C87" s="7" t="s">
        <v>14</v>
      </c>
      <c r="D87" s="7" t="s">
        <v>14</v>
      </c>
      <c r="E87" s="16" t="s">
        <v>14</v>
      </c>
      <c r="F87" s="7" t="s">
        <v>14</v>
      </c>
      <c r="G87" s="16" t="s">
        <v>14</v>
      </c>
      <c r="H87" s="25" t="s">
        <v>14</v>
      </c>
    </row>
    <row r="88" spans="1:8" ht="30" x14ac:dyDescent="0.25">
      <c r="A88" s="38"/>
      <c r="B88" s="5" t="s">
        <v>38</v>
      </c>
      <c r="C88" s="13" t="s">
        <v>103</v>
      </c>
      <c r="D88" s="13" t="s">
        <v>104</v>
      </c>
      <c r="E88" s="14" t="s">
        <v>105</v>
      </c>
      <c r="F88" s="13" t="s">
        <v>106</v>
      </c>
      <c r="G88" s="14" t="s">
        <v>39</v>
      </c>
      <c r="H88" s="15" t="s">
        <v>107</v>
      </c>
    </row>
    <row r="89" spans="1:8" x14ac:dyDescent="0.25">
      <c r="A89" s="51" t="s">
        <v>55</v>
      </c>
      <c r="B89" s="4" t="s">
        <v>1</v>
      </c>
      <c r="C89" s="7">
        <v>22</v>
      </c>
      <c r="D89" s="7">
        <v>13</v>
      </c>
      <c r="E89" s="16">
        <v>0.59090909090909094</v>
      </c>
      <c r="F89" s="7">
        <v>13</v>
      </c>
      <c r="G89" s="16">
        <v>0.59090909090909094</v>
      </c>
      <c r="H89" s="25">
        <v>3.3307692307692309</v>
      </c>
    </row>
    <row r="90" spans="1:8" x14ac:dyDescent="0.25">
      <c r="A90" s="51"/>
      <c r="B90" s="4" t="s">
        <v>2</v>
      </c>
      <c r="C90" s="7">
        <v>10</v>
      </c>
      <c r="D90" s="7">
        <v>9</v>
      </c>
      <c r="E90" s="16">
        <v>0.9</v>
      </c>
      <c r="F90" s="7">
        <v>9</v>
      </c>
      <c r="G90" s="16">
        <v>0.9</v>
      </c>
      <c r="H90" s="25">
        <v>3.6555555555555554</v>
      </c>
    </row>
    <row r="91" spans="1:8" x14ac:dyDescent="0.25">
      <c r="A91" s="51"/>
      <c r="B91" s="4" t="s">
        <v>3</v>
      </c>
      <c r="C91" s="7">
        <v>11</v>
      </c>
      <c r="D91" s="7">
        <v>8</v>
      </c>
      <c r="E91" s="16">
        <v>0.72727272727272729</v>
      </c>
      <c r="F91" s="7">
        <v>7</v>
      </c>
      <c r="G91" s="16">
        <v>0.63636363636363635</v>
      </c>
      <c r="H91" s="25">
        <v>3.2875000000000001</v>
      </c>
    </row>
    <row r="92" spans="1:8" x14ac:dyDescent="0.25">
      <c r="A92" s="51"/>
      <c r="B92" s="4" t="s">
        <v>4</v>
      </c>
      <c r="C92" s="7" t="s">
        <v>14</v>
      </c>
      <c r="D92" s="7" t="s">
        <v>14</v>
      </c>
      <c r="E92" s="16" t="s">
        <v>14</v>
      </c>
      <c r="F92" s="7" t="s">
        <v>14</v>
      </c>
      <c r="G92" s="16" t="s">
        <v>14</v>
      </c>
      <c r="H92" s="25" t="s">
        <v>14</v>
      </c>
    </row>
    <row r="93" spans="1:8" x14ac:dyDescent="0.25">
      <c r="A93" s="51"/>
      <c r="B93" s="4" t="s">
        <v>5</v>
      </c>
      <c r="C93" s="7">
        <v>17</v>
      </c>
      <c r="D93" s="7">
        <v>11</v>
      </c>
      <c r="E93" s="16">
        <v>0.6470588235294118</v>
      </c>
      <c r="F93" s="7">
        <v>11</v>
      </c>
      <c r="G93" s="16">
        <v>0.6470588235294118</v>
      </c>
      <c r="H93" s="25">
        <v>3.5090909090909088</v>
      </c>
    </row>
    <row r="94" spans="1:8" ht="30" x14ac:dyDescent="0.25">
      <c r="A94" s="40"/>
      <c r="B94" s="5" t="s">
        <v>38</v>
      </c>
      <c r="C94" s="13" t="s">
        <v>103</v>
      </c>
      <c r="D94" s="13" t="s">
        <v>104</v>
      </c>
      <c r="E94" s="14" t="s">
        <v>105</v>
      </c>
      <c r="F94" s="13" t="s">
        <v>106</v>
      </c>
      <c r="G94" s="14" t="s">
        <v>39</v>
      </c>
      <c r="H94" s="15" t="s">
        <v>107</v>
      </c>
    </row>
    <row r="95" spans="1:8" x14ac:dyDescent="0.25">
      <c r="A95" s="51" t="s">
        <v>56</v>
      </c>
      <c r="B95" s="4" t="s">
        <v>1</v>
      </c>
      <c r="C95" s="7" t="s">
        <v>14</v>
      </c>
      <c r="D95" s="7" t="s">
        <v>14</v>
      </c>
      <c r="E95" s="16" t="s">
        <v>14</v>
      </c>
      <c r="F95" s="7" t="s">
        <v>14</v>
      </c>
      <c r="G95" s="16" t="s">
        <v>14</v>
      </c>
      <c r="H95" s="25" t="s">
        <v>14</v>
      </c>
    </row>
    <row r="96" spans="1:8" x14ac:dyDescent="0.25">
      <c r="A96" s="51"/>
      <c r="B96" s="4" t="s">
        <v>2</v>
      </c>
      <c r="C96" s="7" t="s">
        <v>14</v>
      </c>
      <c r="D96" s="7" t="s">
        <v>14</v>
      </c>
      <c r="E96" s="16" t="s">
        <v>14</v>
      </c>
      <c r="F96" s="7" t="s">
        <v>14</v>
      </c>
      <c r="G96" s="16" t="s">
        <v>14</v>
      </c>
      <c r="H96" s="25" t="s">
        <v>14</v>
      </c>
    </row>
    <row r="97" spans="1:8" x14ac:dyDescent="0.25">
      <c r="A97" s="51"/>
      <c r="B97" s="4" t="s">
        <v>3</v>
      </c>
      <c r="C97" s="7">
        <v>7</v>
      </c>
      <c r="D97" s="7">
        <v>6</v>
      </c>
      <c r="E97" s="16">
        <v>0.8571428571428571</v>
      </c>
      <c r="F97" s="7">
        <v>5</v>
      </c>
      <c r="G97" s="16">
        <v>0.7142857142857143</v>
      </c>
      <c r="H97" s="25">
        <v>3.1666666666666665</v>
      </c>
    </row>
    <row r="98" spans="1:8" x14ac:dyDescent="0.25">
      <c r="A98" s="51"/>
      <c r="B98" s="4" t="s">
        <v>4</v>
      </c>
      <c r="C98" s="7" t="s">
        <v>14</v>
      </c>
      <c r="D98" s="7" t="s">
        <v>14</v>
      </c>
      <c r="E98" s="16" t="s">
        <v>14</v>
      </c>
      <c r="F98" s="7" t="s">
        <v>14</v>
      </c>
      <c r="G98" s="16" t="s">
        <v>14</v>
      </c>
      <c r="H98" s="25" t="s">
        <v>14</v>
      </c>
    </row>
    <row r="99" spans="1:8" x14ac:dyDescent="0.25">
      <c r="A99" s="51"/>
      <c r="B99" s="4" t="s">
        <v>5</v>
      </c>
      <c r="C99" s="7">
        <v>13</v>
      </c>
      <c r="D99" s="7">
        <v>10</v>
      </c>
      <c r="E99" s="16">
        <v>0.76923076923076927</v>
      </c>
      <c r="F99" s="7">
        <v>7</v>
      </c>
      <c r="G99" s="16">
        <v>0.53846153846153844</v>
      </c>
      <c r="H99" s="25">
        <v>2.4</v>
      </c>
    </row>
    <row r="100" spans="1:8" ht="30" x14ac:dyDescent="0.25">
      <c r="A100" s="40"/>
      <c r="B100" s="5" t="s">
        <v>38</v>
      </c>
      <c r="C100" s="13" t="s">
        <v>103</v>
      </c>
      <c r="D100" s="13" t="s">
        <v>104</v>
      </c>
      <c r="E100" s="14" t="s">
        <v>105</v>
      </c>
      <c r="F100" s="13" t="s">
        <v>106</v>
      </c>
      <c r="G100" s="14" t="s">
        <v>39</v>
      </c>
      <c r="H100" s="15" t="s">
        <v>107</v>
      </c>
    </row>
    <row r="101" spans="1:8" x14ac:dyDescent="0.25">
      <c r="A101" s="51" t="s">
        <v>57</v>
      </c>
      <c r="B101" s="4" t="s">
        <v>1</v>
      </c>
      <c r="C101" s="7">
        <v>25</v>
      </c>
      <c r="D101" s="7">
        <v>23</v>
      </c>
      <c r="E101" s="16">
        <v>0.92</v>
      </c>
      <c r="F101" s="7">
        <v>15</v>
      </c>
      <c r="G101" s="16">
        <v>0.6</v>
      </c>
      <c r="H101" s="25">
        <v>2.0869565217391304</v>
      </c>
    </row>
    <row r="102" spans="1:8" x14ac:dyDescent="0.25">
      <c r="A102" s="51"/>
      <c r="B102" s="4" t="s">
        <v>2</v>
      </c>
      <c r="C102" s="7" t="s">
        <v>14</v>
      </c>
      <c r="D102" s="7" t="s">
        <v>14</v>
      </c>
      <c r="E102" s="16" t="s">
        <v>14</v>
      </c>
      <c r="F102" s="7" t="s">
        <v>14</v>
      </c>
      <c r="G102" s="16" t="s">
        <v>14</v>
      </c>
      <c r="H102" s="25" t="s">
        <v>14</v>
      </c>
    </row>
    <row r="103" spans="1:8" x14ac:dyDescent="0.25">
      <c r="A103" s="51"/>
      <c r="B103" s="4" t="s">
        <v>3</v>
      </c>
      <c r="C103" s="7" t="s">
        <v>14</v>
      </c>
      <c r="D103" s="7" t="s">
        <v>14</v>
      </c>
      <c r="E103" s="16" t="s">
        <v>14</v>
      </c>
      <c r="F103" s="7" t="s">
        <v>14</v>
      </c>
      <c r="G103" s="16" t="s">
        <v>14</v>
      </c>
      <c r="H103" s="25" t="s">
        <v>14</v>
      </c>
    </row>
    <row r="104" spans="1:8" x14ac:dyDescent="0.25">
      <c r="A104" s="51"/>
      <c r="B104" s="4" t="s">
        <v>4</v>
      </c>
      <c r="C104" s="4" t="s">
        <v>14</v>
      </c>
      <c r="D104" s="4" t="s">
        <v>14</v>
      </c>
      <c r="E104" s="16" t="s">
        <v>14</v>
      </c>
      <c r="F104" s="4" t="s">
        <v>14</v>
      </c>
      <c r="G104" s="16" t="s">
        <v>14</v>
      </c>
      <c r="H104" s="25" t="s">
        <v>14</v>
      </c>
    </row>
    <row r="105" spans="1:8" x14ac:dyDescent="0.25">
      <c r="A105" s="51"/>
      <c r="B105" s="4" t="s">
        <v>5</v>
      </c>
      <c r="C105" s="7">
        <v>13</v>
      </c>
      <c r="D105" s="7">
        <v>10</v>
      </c>
      <c r="E105" s="16">
        <v>0.76923076923076927</v>
      </c>
      <c r="F105" s="7">
        <v>8</v>
      </c>
      <c r="G105" s="16">
        <v>0.61538461538461542</v>
      </c>
      <c r="H105" s="25">
        <v>2.6</v>
      </c>
    </row>
    <row r="106" spans="1:8" ht="30" x14ac:dyDescent="0.25">
      <c r="A106" s="40"/>
      <c r="B106" s="5" t="s">
        <v>38</v>
      </c>
      <c r="C106" s="13" t="s">
        <v>103</v>
      </c>
      <c r="D106" s="13" t="s">
        <v>104</v>
      </c>
      <c r="E106" s="14" t="s">
        <v>105</v>
      </c>
      <c r="F106" s="13" t="s">
        <v>106</v>
      </c>
      <c r="G106" s="14" t="s">
        <v>39</v>
      </c>
      <c r="H106" s="15" t="s">
        <v>107</v>
      </c>
    </row>
    <row r="107" spans="1:8" x14ac:dyDescent="0.25">
      <c r="A107" s="51" t="s">
        <v>58</v>
      </c>
      <c r="B107" s="4" t="s">
        <v>1</v>
      </c>
      <c r="C107" s="7">
        <v>24</v>
      </c>
      <c r="D107" s="7">
        <v>22</v>
      </c>
      <c r="E107" s="16">
        <v>0.91666666666666663</v>
      </c>
      <c r="F107" s="7">
        <v>22</v>
      </c>
      <c r="G107" s="16">
        <v>0.91666666666666663</v>
      </c>
      <c r="H107" s="25">
        <v>3.7863636363636366</v>
      </c>
    </row>
    <row r="108" spans="1:8" x14ac:dyDescent="0.25">
      <c r="A108" s="51"/>
      <c r="B108" s="4" t="s">
        <v>2</v>
      </c>
      <c r="C108" s="7" t="s">
        <v>14</v>
      </c>
      <c r="D108" s="7" t="s">
        <v>14</v>
      </c>
      <c r="E108" s="16" t="s">
        <v>14</v>
      </c>
      <c r="F108" s="7" t="s">
        <v>14</v>
      </c>
      <c r="G108" s="16" t="s">
        <v>14</v>
      </c>
      <c r="H108" s="25" t="s">
        <v>14</v>
      </c>
    </row>
    <row r="109" spans="1:8" x14ac:dyDescent="0.25">
      <c r="A109" s="51"/>
      <c r="B109" s="4" t="s">
        <v>3</v>
      </c>
      <c r="C109" s="7">
        <v>6</v>
      </c>
      <c r="D109" s="7">
        <v>6</v>
      </c>
      <c r="E109" s="16">
        <v>1</v>
      </c>
      <c r="F109" s="7">
        <v>6</v>
      </c>
      <c r="G109" s="16">
        <v>1</v>
      </c>
      <c r="H109" s="25">
        <v>3.5</v>
      </c>
    </row>
    <row r="110" spans="1:8" x14ac:dyDescent="0.25">
      <c r="A110" s="51"/>
      <c r="B110" s="4" t="s">
        <v>4</v>
      </c>
      <c r="C110" s="7" t="s">
        <v>14</v>
      </c>
      <c r="D110" s="7" t="s">
        <v>14</v>
      </c>
      <c r="E110" s="16" t="s">
        <v>14</v>
      </c>
      <c r="F110" s="7" t="s">
        <v>14</v>
      </c>
      <c r="G110" s="16" t="s">
        <v>14</v>
      </c>
      <c r="H110" s="25" t="s">
        <v>14</v>
      </c>
    </row>
    <row r="111" spans="1:8" x14ac:dyDescent="0.25">
      <c r="A111" s="51"/>
      <c r="B111" s="4" t="s">
        <v>5</v>
      </c>
      <c r="C111" s="7" t="s">
        <v>14</v>
      </c>
      <c r="D111" s="7" t="s">
        <v>14</v>
      </c>
      <c r="E111" s="16" t="s">
        <v>14</v>
      </c>
      <c r="F111" s="7" t="s">
        <v>14</v>
      </c>
      <c r="G111" s="16" t="s">
        <v>14</v>
      </c>
      <c r="H111" s="25" t="s">
        <v>14</v>
      </c>
    </row>
    <row r="112" spans="1:8" ht="30" x14ac:dyDescent="0.25">
      <c r="A112" s="40"/>
      <c r="B112" s="5" t="s">
        <v>38</v>
      </c>
      <c r="C112" s="13" t="s">
        <v>103</v>
      </c>
      <c r="D112" s="13" t="s">
        <v>104</v>
      </c>
      <c r="E112" s="14" t="s">
        <v>105</v>
      </c>
      <c r="F112" s="13" t="s">
        <v>106</v>
      </c>
      <c r="G112" s="14" t="s">
        <v>39</v>
      </c>
      <c r="H112" s="15" t="s">
        <v>107</v>
      </c>
    </row>
    <row r="113" spans="1:8" x14ac:dyDescent="0.25">
      <c r="A113" s="51" t="s">
        <v>59</v>
      </c>
      <c r="B113" s="4" t="s">
        <v>1</v>
      </c>
      <c r="C113" s="7" t="s">
        <v>14</v>
      </c>
      <c r="D113" s="7" t="s">
        <v>14</v>
      </c>
      <c r="E113" s="16" t="s">
        <v>14</v>
      </c>
      <c r="F113" s="7" t="s">
        <v>14</v>
      </c>
      <c r="G113" s="16" t="s">
        <v>14</v>
      </c>
      <c r="H113" s="25" t="s">
        <v>14</v>
      </c>
    </row>
    <row r="114" spans="1:8" x14ac:dyDescent="0.25">
      <c r="A114" s="51"/>
      <c r="B114" s="4" t="s">
        <v>2</v>
      </c>
      <c r="C114" s="7">
        <v>17</v>
      </c>
      <c r="D114" s="7">
        <v>12</v>
      </c>
      <c r="E114" s="16">
        <v>0.70588235294117652</v>
      </c>
      <c r="F114" s="7">
        <v>11</v>
      </c>
      <c r="G114" s="16">
        <v>0.6470588235294118</v>
      </c>
      <c r="H114" s="25">
        <v>3</v>
      </c>
    </row>
    <row r="115" spans="1:8" x14ac:dyDescent="0.25">
      <c r="A115" s="51"/>
      <c r="B115" s="4" t="s">
        <v>3</v>
      </c>
      <c r="C115" s="7">
        <v>17</v>
      </c>
      <c r="D115" s="7">
        <v>14</v>
      </c>
      <c r="E115" s="16">
        <v>0.82352941176470584</v>
      </c>
      <c r="F115" s="7">
        <v>13</v>
      </c>
      <c r="G115" s="16">
        <v>0.76470588235294112</v>
      </c>
      <c r="H115" s="25">
        <v>3.1428571428571428</v>
      </c>
    </row>
    <row r="116" spans="1:8" x14ac:dyDescent="0.25">
      <c r="A116" s="51"/>
      <c r="B116" s="4" t="s">
        <v>4</v>
      </c>
      <c r="C116" s="7">
        <v>12</v>
      </c>
      <c r="D116" s="7">
        <v>10</v>
      </c>
      <c r="E116" s="16">
        <v>0.83333333333333337</v>
      </c>
      <c r="F116" s="7">
        <v>9</v>
      </c>
      <c r="G116" s="16">
        <v>0.75</v>
      </c>
      <c r="H116" s="25">
        <v>2.9</v>
      </c>
    </row>
    <row r="117" spans="1:8" x14ac:dyDescent="0.25">
      <c r="A117" s="51"/>
      <c r="B117" s="4" t="s">
        <v>5</v>
      </c>
      <c r="C117" s="7" t="s">
        <v>14</v>
      </c>
      <c r="D117" s="7" t="s">
        <v>14</v>
      </c>
      <c r="E117" s="16" t="s">
        <v>14</v>
      </c>
      <c r="F117" s="7" t="s">
        <v>14</v>
      </c>
      <c r="G117" s="16" t="s">
        <v>14</v>
      </c>
      <c r="H117" s="25" t="s">
        <v>14</v>
      </c>
    </row>
    <row r="118" spans="1:8" ht="30" x14ac:dyDescent="0.25">
      <c r="A118" s="40"/>
      <c r="B118" s="5" t="s">
        <v>38</v>
      </c>
      <c r="C118" s="13" t="s">
        <v>103</v>
      </c>
      <c r="D118" s="13" t="s">
        <v>104</v>
      </c>
      <c r="E118" s="14" t="s">
        <v>105</v>
      </c>
      <c r="F118" s="13" t="s">
        <v>106</v>
      </c>
      <c r="G118" s="14" t="s">
        <v>39</v>
      </c>
      <c r="H118" s="15" t="s">
        <v>107</v>
      </c>
    </row>
    <row r="119" spans="1:8" x14ac:dyDescent="0.25">
      <c r="A119" s="51" t="s">
        <v>60</v>
      </c>
      <c r="B119" s="4" t="s">
        <v>1</v>
      </c>
      <c r="C119" s="7">
        <v>21</v>
      </c>
      <c r="D119" s="7">
        <v>19</v>
      </c>
      <c r="E119" s="16">
        <v>0.90476190476190477</v>
      </c>
      <c r="F119" s="7">
        <v>14</v>
      </c>
      <c r="G119" s="16">
        <v>0.66666666666666663</v>
      </c>
      <c r="H119" s="25">
        <v>2.7315789473684213</v>
      </c>
    </row>
    <row r="120" spans="1:8" x14ac:dyDescent="0.25">
      <c r="A120" s="51"/>
      <c r="B120" s="4" t="s">
        <v>2</v>
      </c>
      <c r="C120" s="7" t="s">
        <v>14</v>
      </c>
      <c r="D120" s="7" t="s">
        <v>14</v>
      </c>
      <c r="E120" s="16" t="s">
        <v>14</v>
      </c>
      <c r="F120" s="7" t="s">
        <v>14</v>
      </c>
      <c r="G120" s="16" t="s">
        <v>14</v>
      </c>
      <c r="H120" s="25" t="s">
        <v>14</v>
      </c>
    </row>
    <row r="121" spans="1:8" x14ac:dyDescent="0.25">
      <c r="A121" s="51"/>
      <c r="B121" s="4" t="s">
        <v>3</v>
      </c>
      <c r="C121" s="7" t="s">
        <v>14</v>
      </c>
      <c r="D121" s="7" t="s">
        <v>14</v>
      </c>
      <c r="E121" s="16" t="s">
        <v>14</v>
      </c>
      <c r="F121" s="7" t="s">
        <v>14</v>
      </c>
      <c r="G121" s="16" t="s">
        <v>14</v>
      </c>
      <c r="H121" s="25" t="s">
        <v>14</v>
      </c>
    </row>
    <row r="122" spans="1:8" x14ac:dyDescent="0.25">
      <c r="A122" s="51"/>
      <c r="B122" s="4" t="s">
        <v>4</v>
      </c>
      <c r="C122" s="7" t="s">
        <v>14</v>
      </c>
      <c r="D122" s="7" t="s">
        <v>14</v>
      </c>
      <c r="E122" s="16" t="s">
        <v>14</v>
      </c>
      <c r="F122" s="7" t="s">
        <v>14</v>
      </c>
      <c r="G122" s="16" t="s">
        <v>14</v>
      </c>
      <c r="H122" s="25" t="s">
        <v>14</v>
      </c>
    </row>
    <row r="123" spans="1:8" x14ac:dyDescent="0.25">
      <c r="A123" s="51"/>
      <c r="B123" s="4" t="s">
        <v>5</v>
      </c>
      <c r="C123" s="7">
        <v>14</v>
      </c>
      <c r="D123" s="7">
        <v>12</v>
      </c>
      <c r="E123" s="16">
        <v>0.8571428571428571</v>
      </c>
      <c r="F123" s="7">
        <v>9</v>
      </c>
      <c r="G123" s="16">
        <v>0.6428571428571429</v>
      </c>
      <c r="H123" s="25">
        <v>2.7250000000000001</v>
      </c>
    </row>
    <row r="124" spans="1:8" ht="30" x14ac:dyDescent="0.25">
      <c r="A124" s="40"/>
      <c r="B124" s="5" t="s">
        <v>38</v>
      </c>
      <c r="C124" s="13" t="s">
        <v>103</v>
      </c>
      <c r="D124" s="13" t="s">
        <v>104</v>
      </c>
      <c r="E124" s="14" t="s">
        <v>105</v>
      </c>
      <c r="F124" s="13" t="s">
        <v>106</v>
      </c>
      <c r="G124" s="14" t="s">
        <v>39</v>
      </c>
      <c r="H124" s="15" t="s">
        <v>107</v>
      </c>
    </row>
    <row r="125" spans="1:8" x14ac:dyDescent="0.25">
      <c r="A125" s="51" t="s">
        <v>61</v>
      </c>
      <c r="B125" s="4" t="s">
        <v>1</v>
      </c>
      <c r="C125" s="7" t="s">
        <v>14</v>
      </c>
      <c r="D125" s="7" t="s">
        <v>14</v>
      </c>
      <c r="E125" s="16" t="s">
        <v>14</v>
      </c>
      <c r="F125" s="7" t="s">
        <v>14</v>
      </c>
      <c r="G125" s="16" t="s">
        <v>14</v>
      </c>
      <c r="H125" s="25" t="s">
        <v>14</v>
      </c>
    </row>
    <row r="126" spans="1:8" x14ac:dyDescent="0.25">
      <c r="A126" s="51"/>
      <c r="B126" s="4" t="s">
        <v>2</v>
      </c>
      <c r="C126" s="7">
        <v>17</v>
      </c>
      <c r="D126" s="7">
        <v>14</v>
      </c>
      <c r="E126" s="16">
        <v>0.82352941176470584</v>
      </c>
      <c r="F126" s="7">
        <v>13</v>
      </c>
      <c r="G126" s="16">
        <v>0.76470588235294112</v>
      </c>
      <c r="H126" s="25">
        <v>3.3714285714285719</v>
      </c>
    </row>
    <row r="127" spans="1:8" x14ac:dyDescent="0.25">
      <c r="A127" s="51"/>
      <c r="B127" s="4" t="s">
        <v>3</v>
      </c>
      <c r="C127" s="7" t="s">
        <v>14</v>
      </c>
      <c r="D127" s="7" t="s">
        <v>14</v>
      </c>
      <c r="E127" s="16" t="s">
        <v>14</v>
      </c>
      <c r="F127" s="7" t="s">
        <v>14</v>
      </c>
      <c r="G127" s="16" t="s">
        <v>14</v>
      </c>
      <c r="H127" s="25" t="s">
        <v>14</v>
      </c>
    </row>
    <row r="128" spans="1:8" x14ac:dyDescent="0.25">
      <c r="A128" s="51"/>
      <c r="B128" s="4" t="s">
        <v>4</v>
      </c>
      <c r="C128" s="7">
        <v>5</v>
      </c>
      <c r="D128" s="7">
        <v>5</v>
      </c>
      <c r="E128" s="16">
        <v>1</v>
      </c>
      <c r="F128" s="7">
        <v>5</v>
      </c>
      <c r="G128" s="16">
        <v>1</v>
      </c>
      <c r="H128" s="25">
        <v>3.86</v>
      </c>
    </row>
    <row r="129" spans="1:8" x14ac:dyDescent="0.25">
      <c r="A129" s="51"/>
      <c r="B129" s="4" t="s">
        <v>5</v>
      </c>
      <c r="C129" s="7" t="s">
        <v>14</v>
      </c>
      <c r="D129" s="7" t="s">
        <v>14</v>
      </c>
      <c r="E129" s="16" t="s">
        <v>14</v>
      </c>
      <c r="F129" s="7" t="s">
        <v>14</v>
      </c>
      <c r="G129" s="16" t="s">
        <v>14</v>
      </c>
      <c r="H129" s="25" t="s">
        <v>14</v>
      </c>
    </row>
    <row r="130" spans="1:8" ht="30" x14ac:dyDescent="0.25">
      <c r="A130" s="38"/>
      <c r="B130" s="5" t="s">
        <v>38</v>
      </c>
      <c r="C130" s="13" t="s">
        <v>103</v>
      </c>
      <c r="D130" s="13" t="s">
        <v>104</v>
      </c>
      <c r="E130" s="14" t="s">
        <v>105</v>
      </c>
      <c r="F130" s="13" t="s">
        <v>106</v>
      </c>
      <c r="G130" s="14" t="s">
        <v>39</v>
      </c>
      <c r="H130" s="15" t="s">
        <v>107</v>
      </c>
    </row>
    <row r="131" spans="1:8" x14ac:dyDescent="0.25">
      <c r="A131" s="51" t="s">
        <v>62</v>
      </c>
      <c r="B131" s="4" t="s">
        <v>1</v>
      </c>
      <c r="C131" s="7" t="s">
        <v>14</v>
      </c>
      <c r="D131" s="7" t="s">
        <v>14</v>
      </c>
      <c r="E131" s="16" t="s">
        <v>14</v>
      </c>
      <c r="F131" s="7" t="s">
        <v>14</v>
      </c>
      <c r="G131" s="16" t="s">
        <v>14</v>
      </c>
      <c r="H131" s="25" t="s">
        <v>14</v>
      </c>
    </row>
    <row r="132" spans="1:8" x14ac:dyDescent="0.25">
      <c r="A132" s="51"/>
      <c r="B132" s="4" t="s">
        <v>2</v>
      </c>
      <c r="C132" s="7" t="s">
        <v>14</v>
      </c>
      <c r="D132" s="7" t="s">
        <v>14</v>
      </c>
      <c r="E132" s="16" t="s">
        <v>14</v>
      </c>
      <c r="F132" s="7" t="s">
        <v>14</v>
      </c>
      <c r="G132" s="16" t="s">
        <v>14</v>
      </c>
      <c r="H132" s="25" t="s">
        <v>14</v>
      </c>
    </row>
    <row r="133" spans="1:8" x14ac:dyDescent="0.25">
      <c r="A133" s="51"/>
      <c r="B133" s="4" t="s">
        <v>3</v>
      </c>
      <c r="C133" s="7" t="s">
        <v>14</v>
      </c>
      <c r="D133" s="7" t="s">
        <v>14</v>
      </c>
      <c r="E133" s="16" t="s">
        <v>14</v>
      </c>
      <c r="F133" s="7" t="s">
        <v>14</v>
      </c>
      <c r="G133" s="16" t="s">
        <v>14</v>
      </c>
      <c r="H133" s="25" t="s">
        <v>14</v>
      </c>
    </row>
    <row r="134" spans="1:8" x14ac:dyDescent="0.25">
      <c r="A134" s="51"/>
      <c r="B134" s="4" t="s">
        <v>4</v>
      </c>
      <c r="C134" s="7">
        <v>22</v>
      </c>
      <c r="D134" s="7">
        <v>19</v>
      </c>
      <c r="E134" s="16">
        <v>0.86363636363636365</v>
      </c>
      <c r="F134" s="7">
        <v>18</v>
      </c>
      <c r="G134" s="16">
        <v>0.81818181818181823</v>
      </c>
      <c r="H134" s="25">
        <v>3.4736842105263159</v>
      </c>
    </row>
    <row r="135" spans="1:8" x14ac:dyDescent="0.25">
      <c r="A135" s="51"/>
      <c r="B135" s="4" t="s">
        <v>5</v>
      </c>
      <c r="C135" s="7">
        <v>12</v>
      </c>
      <c r="D135" s="7">
        <v>11</v>
      </c>
      <c r="E135" s="16">
        <v>0.91666666666666663</v>
      </c>
      <c r="F135" s="7">
        <v>10</v>
      </c>
      <c r="G135" s="16">
        <v>0.83333333333333337</v>
      </c>
      <c r="H135" s="25">
        <v>3</v>
      </c>
    </row>
    <row r="136" spans="1:8" ht="30" x14ac:dyDescent="0.25">
      <c r="A136" s="40"/>
      <c r="B136" s="5" t="s">
        <v>38</v>
      </c>
      <c r="C136" s="13" t="s">
        <v>103</v>
      </c>
      <c r="D136" s="13" t="s">
        <v>104</v>
      </c>
      <c r="E136" s="14" t="s">
        <v>105</v>
      </c>
      <c r="F136" s="13" t="s">
        <v>106</v>
      </c>
      <c r="G136" s="14" t="s">
        <v>39</v>
      </c>
      <c r="H136" s="15" t="s">
        <v>107</v>
      </c>
    </row>
    <row r="137" spans="1:8" x14ac:dyDescent="0.25">
      <c r="A137" s="51" t="s">
        <v>63</v>
      </c>
      <c r="B137" s="4" t="s">
        <v>1</v>
      </c>
      <c r="C137" s="7">
        <v>14</v>
      </c>
      <c r="D137" s="7">
        <v>12</v>
      </c>
      <c r="E137" s="16">
        <v>0.8571428571428571</v>
      </c>
      <c r="F137" s="7">
        <v>8</v>
      </c>
      <c r="G137" s="16">
        <v>0.5714285714285714</v>
      </c>
      <c r="H137" s="25">
        <v>2.0416666666666665</v>
      </c>
    </row>
    <row r="138" spans="1:8" x14ac:dyDescent="0.25">
      <c r="A138" s="51"/>
      <c r="B138" s="4" t="s">
        <v>2</v>
      </c>
      <c r="C138" s="7" t="s">
        <v>14</v>
      </c>
      <c r="D138" s="7" t="s">
        <v>14</v>
      </c>
      <c r="E138" s="16" t="s">
        <v>14</v>
      </c>
      <c r="F138" s="7" t="s">
        <v>14</v>
      </c>
      <c r="G138" s="16" t="s">
        <v>14</v>
      </c>
      <c r="H138" s="25" t="s">
        <v>14</v>
      </c>
    </row>
    <row r="139" spans="1:8" x14ac:dyDescent="0.25">
      <c r="A139" s="51"/>
      <c r="B139" s="4" t="s">
        <v>3</v>
      </c>
      <c r="C139" s="7">
        <v>11</v>
      </c>
      <c r="D139" s="7">
        <v>10</v>
      </c>
      <c r="E139" s="16">
        <v>0.90909090909090906</v>
      </c>
      <c r="F139" s="7">
        <v>8</v>
      </c>
      <c r="G139" s="16">
        <v>0.72727272727272729</v>
      </c>
      <c r="H139" s="25">
        <v>2.6599999999999997</v>
      </c>
    </row>
    <row r="140" spans="1:8" x14ac:dyDescent="0.25">
      <c r="A140" s="51"/>
      <c r="B140" s="4" t="s">
        <v>4</v>
      </c>
      <c r="C140" s="7" t="s">
        <v>14</v>
      </c>
      <c r="D140" s="7" t="s">
        <v>14</v>
      </c>
      <c r="E140" s="16" t="s">
        <v>14</v>
      </c>
      <c r="F140" s="7" t="s">
        <v>14</v>
      </c>
      <c r="G140" s="16" t="s">
        <v>14</v>
      </c>
      <c r="H140" s="25" t="s">
        <v>14</v>
      </c>
    </row>
    <row r="141" spans="1:8" x14ac:dyDescent="0.25">
      <c r="A141" s="51"/>
      <c r="B141" s="4" t="s">
        <v>5</v>
      </c>
      <c r="C141" s="7" t="s">
        <v>14</v>
      </c>
      <c r="D141" s="7" t="s">
        <v>14</v>
      </c>
      <c r="E141" s="16" t="s">
        <v>14</v>
      </c>
      <c r="F141" s="7" t="s">
        <v>14</v>
      </c>
      <c r="G141" s="16" t="s">
        <v>14</v>
      </c>
      <c r="H141" s="25" t="s">
        <v>14</v>
      </c>
    </row>
    <row r="142" spans="1:8" ht="30" x14ac:dyDescent="0.25">
      <c r="A142" s="40"/>
      <c r="B142" s="5" t="s">
        <v>38</v>
      </c>
      <c r="C142" s="13" t="s">
        <v>103</v>
      </c>
      <c r="D142" s="13" t="s">
        <v>104</v>
      </c>
      <c r="E142" s="14" t="s">
        <v>105</v>
      </c>
      <c r="F142" s="13" t="s">
        <v>106</v>
      </c>
      <c r="G142" s="14" t="s">
        <v>39</v>
      </c>
      <c r="H142" s="15" t="s">
        <v>107</v>
      </c>
    </row>
    <row r="143" spans="1:8" x14ac:dyDescent="0.25">
      <c r="A143" s="51" t="s">
        <v>64</v>
      </c>
      <c r="B143" s="4" t="s">
        <v>1</v>
      </c>
      <c r="C143" s="7" t="s">
        <v>14</v>
      </c>
      <c r="D143" s="7" t="s">
        <v>14</v>
      </c>
      <c r="E143" s="16" t="s">
        <v>14</v>
      </c>
      <c r="F143" s="7" t="s">
        <v>14</v>
      </c>
      <c r="G143" s="16" t="s">
        <v>14</v>
      </c>
      <c r="H143" s="25" t="s">
        <v>14</v>
      </c>
    </row>
    <row r="144" spans="1:8" x14ac:dyDescent="0.25">
      <c r="A144" s="51"/>
      <c r="B144" s="4" t="s">
        <v>2</v>
      </c>
      <c r="C144" s="7">
        <v>34</v>
      </c>
      <c r="D144" s="7">
        <v>29</v>
      </c>
      <c r="E144" s="16">
        <v>0.8529411764705882</v>
      </c>
      <c r="F144" s="7">
        <v>25</v>
      </c>
      <c r="G144" s="16">
        <v>0.73529411764705888</v>
      </c>
      <c r="H144" s="25">
        <v>2.9310344827586206</v>
      </c>
    </row>
    <row r="145" spans="1:8" x14ac:dyDescent="0.25">
      <c r="A145" s="51"/>
      <c r="B145" s="4" t="s">
        <v>3</v>
      </c>
      <c r="C145" s="7">
        <v>24</v>
      </c>
      <c r="D145" s="7">
        <v>19</v>
      </c>
      <c r="E145" s="16">
        <v>0.79166666666666663</v>
      </c>
      <c r="F145" s="7">
        <v>18</v>
      </c>
      <c r="G145" s="16">
        <v>0.75</v>
      </c>
      <c r="H145" s="25">
        <v>3.0526315789473686</v>
      </c>
    </row>
    <row r="146" spans="1:8" x14ac:dyDescent="0.25">
      <c r="A146" s="51"/>
      <c r="B146" s="4" t="s">
        <v>4</v>
      </c>
      <c r="C146" s="4">
        <v>21</v>
      </c>
      <c r="D146" s="4">
        <v>20</v>
      </c>
      <c r="E146" s="16">
        <v>0.95238095238095233</v>
      </c>
      <c r="F146" s="4">
        <v>15</v>
      </c>
      <c r="G146" s="16">
        <v>0.7142857142857143</v>
      </c>
      <c r="H146" s="25">
        <v>2.3699999999999997</v>
      </c>
    </row>
    <row r="147" spans="1:8" x14ac:dyDescent="0.25">
      <c r="A147" s="51"/>
      <c r="B147" s="4" t="s">
        <v>5</v>
      </c>
      <c r="C147" s="7" t="s">
        <v>14</v>
      </c>
      <c r="D147" s="7" t="s">
        <v>14</v>
      </c>
      <c r="E147" s="16" t="s">
        <v>14</v>
      </c>
      <c r="F147" s="7" t="s">
        <v>14</v>
      </c>
      <c r="G147" s="16" t="s">
        <v>14</v>
      </c>
      <c r="H147" s="25" t="s">
        <v>14</v>
      </c>
    </row>
    <row r="148" spans="1:8" ht="30" x14ac:dyDescent="0.25">
      <c r="A148" s="40"/>
      <c r="B148" s="5" t="s">
        <v>38</v>
      </c>
      <c r="C148" s="13" t="s">
        <v>103</v>
      </c>
      <c r="D148" s="13" t="s">
        <v>104</v>
      </c>
      <c r="E148" s="14" t="s">
        <v>105</v>
      </c>
      <c r="F148" s="13" t="s">
        <v>106</v>
      </c>
      <c r="G148" s="14" t="s">
        <v>39</v>
      </c>
      <c r="H148" s="15" t="s">
        <v>107</v>
      </c>
    </row>
    <row r="149" spans="1:8" x14ac:dyDescent="0.25">
      <c r="A149" s="51" t="s">
        <v>65</v>
      </c>
      <c r="B149" s="4" t="s">
        <v>1</v>
      </c>
      <c r="C149" s="7">
        <v>24</v>
      </c>
      <c r="D149" s="7">
        <v>18</v>
      </c>
      <c r="E149" s="16">
        <v>0.75</v>
      </c>
      <c r="F149" s="7">
        <v>13</v>
      </c>
      <c r="G149" s="16">
        <v>0.54166666666666663</v>
      </c>
      <c r="H149" s="25">
        <v>2.427777777777778</v>
      </c>
    </row>
    <row r="150" spans="1:8" x14ac:dyDescent="0.25">
      <c r="A150" s="51"/>
      <c r="B150" s="4" t="s">
        <v>2</v>
      </c>
      <c r="C150" s="7">
        <v>20</v>
      </c>
      <c r="D150" s="7">
        <v>13</v>
      </c>
      <c r="E150" s="16">
        <v>0.65</v>
      </c>
      <c r="F150" s="7">
        <v>8</v>
      </c>
      <c r="G150" s="16">
        <v>0.4</v>
      </c>
      <c r="H150" s="25">
        <v>1.7692307692307692</v>
      </c>
    </row>
    <row r="151" spans="1:8" x14ac:dyDescent="0.25">
      <c r="A151" s="51"/>
      <c r="B151" s="4" t="s">
        <v>3</v>
      </c>
      <c r="C151" s="7">
        <v>14</v>
      </c>
      <c r="D151" s="7">
        <v>11</v>
      </c>
      <c r="E151" s="16">
        <v>0.7857142857142857</v>
      </c>
      <c r="F151" s="7">
        <v>10</v>
      </c>
      <c r="G151" s="16">
        <v>0.7142857142857143</v>
      </c>
      <c r="H151" s="25">
        <v>3.6363636363636362</v>
      </c>
    </row>
    <row r="152" spans="1:8" x14ac:dyDescent="0.25">
      <c r="A152" s="51"/>
      <c r="B152" s="4" t="s">
        <v>4</v>
      </c>
      <c r="C152" s="7" t="s">
        <v>14</v>
      </c>
      <c r="D152" s="7" t="s">
        <v>14</v>
      </c>
      <c r="E152" s="16" t="s">
        <v>14</v>
      </c>
      <c r="F152" s="7" t="s">
        <v>14</v>
      </c>
      <c r="G152" s="16" t="s">
        <v>14</v>
      </c>
      <c r="H152" s="25" t="s">
        <v>14</v>
      </c>
    </row>
    <row r="153" spans="1:8" x14ac:dyDescent="0.25">
      <c r="A153" s="51"/>
      <c r="B153" s="4" t="s">
        <v>5</v>
      </c>
      <c r="C153" s="7">
        <v>10</v>
      </c>
      <c r="D153" s="7">
        <v>6</v>
      </c>
      <c r="E153" s="16">
        <v>0.6</v>
      </c>
      <c r="F153" s="7">
        <v>5</v>
      </c>
      <c r="G153" s="16">
        <v>0.5</v>
      </c>
      <c r="H153" s="25">
        <v>2.5</v>
      </c>
    </row>
    <row r="154" spans="1:8" ht="30" x14ac:dyDescent="0.25">
      <c r="A154" s="40"/>
      <c r="B154" s="5" t="s">
        <v>38</v>
      </c>
      <c r="C154" s="13" t="s">
        <v>103</v>
      </c>
      <c r="D154" s="13" t="s">
        <v>104</v>
      </c>
      <c r="E154" s="14" t="s">
        <v>105</v>
      </c>
      <c r="F154" s="13" t="s">
        <v>106</v>
      </c>
      <c r="G154" s="14" t="s">
        <v>39</v>
      </c>
      <c r="H154" s="15" t="s">
        <v>107</v>
      </c>
    </row>
    <row r="155" spans="1:8" x14ac:dyDescent="0.25">
      <c r="A155" s="51" t="s">
        <v>66</v>
      </c>
      <c r="B155" s="4" t="s">
        <v>1</v>
      </c>
      <c r="C155" s="7">
        <v>17</v>
      </c>
      <c r="D155" s="7">
        <v>11</v>
      </c>
      <c r="E155" s="16">
        <v>0.6470588235294118</v>
      </c>
      <c r="F155" s="7">
        <v>5</v>
      </c>
      <c r="G155" s="16">
        <v>0.29411764705882354</v>
      </c>
      <c r="H155" s="25">
        <v>1.9090909090909092</v>
      </c>
    </row>
    <row r="156" spans="1:8" x14ac:dyDescent="0.25">
      <c r="A156" s="51"/>
      <c r="B156" s="4" t="s">
        <v>2</v>
      </c>
      <c r="C156" s="7">
        <v>15</v>
      </c>
      <c r="D156" s="7">
        <v>14</v>
      </c>
      <c r="E156" s="16">
        <v>0.93333333333333335</v>
      </c>
      <c r="F156" s="7">
        <v>14</v>
      </c>
      <c r="G156" s="16">
        <v>0.93333333333333335</v>
      </c>
      <c r="H156" s="25">
        <v>4</v>
      </c>
    </row>
    <row r="157" spans="1:8" x14ac:dyDescent="0.25">
      <c r="A157" s="51"/>
      <c r="B157" s="4" t="s">
        <v>3</v>
      </c>
      <c r="C157" s="7">
        <v>14</v>
      </c>
      <c r="D157" s="7">
        <v>12</v>
      </c>
      <c r="E157" s="16">
        <v>0.8571428571428571</v>
      </c>
      <c r="F157" s="7">
        <v>10</v>
      </c>
      <c r="G157" s="16">
        <v>0.7142857142857143</v>
      </c>
      <c r="H157" s="25">
        <v>2.5</v>
      </c>
    </row>
    <row r="158" spans="1:8" x14ac:dyDescent="0.25">
      <c r="A158" s="51"/>
      <c r="B158" s="4" t="s">
        <v>4</v>
      </c>
      <c r="C158" s="7">
        <v>11</v>
      </c>
      <c r="D158" s="7">
        <v>9</v>
      </c>
      <c r="E158" s="16">
        <v>0.81818181818181823</v>
      </c>
      <c r="F158" s="7">
        <v>8</v>
      </c>
      <c r="G158" s="16">
        <v>0.72727272727272729</v>
      </c>
      <c r="H158" s="25">
        <v>3.1111111111111112</v>
      </c>
    </row>
    <row r="159" spans="1:8" x14ac:dyDescent="0.25">
      <c r="A159" s="51"/>
      <c r="B159" s="4" t="s">
        <v>5</v>
      </c>
      <c r="C159" s="7" t="s">
        <v>14</v>
      </c>
      <c r="D159" s="7" t="s">
        <v>14</v>
      </c>
      <c r="E159" s="16" t="s">
        <v>14</v>
      </c>
      <c r="F159" s="7" t="s">
        <v>14</v>
      </c>
      <c r="G159" s="16" t="s">
        <v>14</v>
      </c>
      <c r="H159" s="25" t="s">
        <v>14</v>
      </c>
    </row>
    <row r="160" spans="1:8" ht="30" x14ac:dyDescent="0.25">
      <c r="A160" s="40"/>
      <c r="B160" s="5" t="s">
        <v>38</v>
      </c>
      <c r="C160" s="13" t="s">
        <v>103</v>
      </c>
      <c r="D160" s="13" t="s">
        <v>104</v>
      </c>
      <c r="E160" s="14" t="s">
        <v>105</v>
      </c>
      <c r="F160" s="13" t="s">
        <v>106</v>
      </c>
      <c r="G160" s="14" t="s">
        <v>39</v>
      </c>
      <c r="H160" s="15" t="s">
        <v>107</v>
      </c>
    </row>
    <row r="161" spans="1:8" x14ac:dyDescent="0.25">
      <c r="A161" s="51" t="s">
        <v>67</v>
      </c>
      <c r="B161" s="4" t="s">
        <v>1</v>
      </c>
      <c r="C161" s="7">
        <v>18</v>
      </c>
      <c r="D161" s="7">
        <v>14</v>
      </c>
      <c r="E161" s="16">
        <v>0.77777777777777779</v>
      </c>
      <c r="F161" s="7">
        <v>12</v>
      </c>
      <c r="G161" s="16">
        <v>0.66666666666666663</v>
      </c>
      <c r="H161" s="25">
        <v>3.1076923076923078</v>
      </c>
    </row>
    <row r="162" spans="1:8" x14ac:dyDescent="0.25">
      <c r="A162" s="51"/>
      <c r="B162" s="4" t="s">
        <v>2</v>
      </c>
      <c r="C162" s="7">
        <v>22</v>
      </c>
      <c r="D162" s="7">
        <v>13</v>
      </c>
      <c r="E162" s="16">
        <v>0.59090909090909094</v>
      </c>
      <c r="F162" s="7">
        <v>8</v>
      </c>
      <c r="G162" s="16">
        <v>0.36363636363636365</v>
      </c>
      <c r="H162" s="25">
        <v>2.5384615384615383</v>
      </c>
    </row>
    <row r="163" spans="1:8" x14ac:dyDescent="0.25">
      <c r="A163" s="51"/>
      <c r="B163" s="4" t="s">
        <v>3</v>
      </c>
      <c r="C163" s="7">
        <v>13</v>
      </c>
      <c r="D163" s="7">
        <v>10</v>
      </c>
      <c r="E163" s="16">
        <v>0.76923076923076927</v>
      </c>
      <c r="F163" s="7">
        <v>9</v>
      </c>
      <c r="G163" s="16">
        <v>0.69230769230769229</v>
      </c>
      <c r="H163" s="25">
        <v>3.3</v>
      </c>
    </row>
    <row r="164" spans="1:8" x14ac:dyDescent="0.25">
      <c r="A164" s="51"/>
      <c r="B164" s="4" t="s">
        <v>4</v>
      </c>
      <c r="C164" s="7">
        <v>9</v>
      </c>
      <c r="D164" s="7">
        <v>6</v>
      </c>
      <c r="E164" s="16">
        <v>0.66666666666666663</v>
      </c>
      <c r="F164" s="7">
        <v>5</v>
      </c>
      <c r="G164" s="16">
        <v>0.55555555555555558</v>
      </c>
      <c r="H164" s="25">
        <v>3.3333333333333335</v>
      </c>
    </row>
    <row r="165" spans="1:8" x14ac:dyDescent="0.25">
      <c r="A165" s="51"/>
      <c r="B165" s="4" t="s">
        <v>5</v>
      </c>
      <c r="C165" s="7">
        <v>17</v>
      </c>
      <c r="D165" s="7">
        <v>10</v>
      </c>
      <c r="E165" s="16">
        <v>0.58823529411764708</v>
      </c>
      <c r="F165" s="7">
        <v>8</v>
      </c>
      <c r="G165" s="16">
        <v>0.47058823529411764</v>
      </c>
      <c r="H165" s="25">
        <v>3</v>
      </c>
    </row>
    <row r="166" spans="1:8" ht="30" x14ac:dyDescent="0.25">
      <c r="A166" s="40"/>
      <c r="B166" s="5" t="s">
        <v>38</v>
      </c>
      <c r="C166" s="13" t="s">
        <v>103</v>
      </c>
      <c r="D166" s="13" t="s">
        <v>104</v>
      </c>
      <c r="E166" s="14" t="s">
        <v>105</v>
      </c>
      <c r="F166" s="13" t="s">
        <v>106</v>
      </c>
      <c r="G166" s="14" t="s">
        <v>39</v>
      </c>
      <c r="H166" s="15" t="s">
        <v>107</v>
      </c>
    </row>
    <row r="167" spans="1:8" x14ac:dyDescent="0.25">
      <c r="A167" s="51" t="s">
        <v>68</v>
      </c>
      <c r="B167" s="4" t="s">
        <v>1</v>
      </c>
      <c r="C167" s="7">
        <v>21</v>
      </c>
      <c r="D167" s="7">
        <v>20</v>
      </c>
      <c r="E167" s="16">
        <v>0.95238095238095233</v>
      </c>
      <c r="F167" s="7">
        <v>19</v>
      </c>
      <c r="G167" s="16">
        <v>0.90476190476190477</v>
      </c>
      <c r="H167" s="25">
        <v>3.1</v>
      </c>
    </row>
    <row r="168" spans="1:8" x14ac:dyDescent="0.25">
      <c r="A168" s="51"/>
      <c r="B168" s="4" t="s">
        <v>2</v>
      </c>
      <c r="C168" s="7">
        <v>15</v>
      </c>
      <c r="D168" s="7">
        <v>14</v>
      </c>
      <c r="E168" s="16">
        <v>0.93333333333333335</v>
      </c>
      <c r="F168" s="7">
        <v>12</v>
      </c>
      <c r="G168" s="16">
        <v>0.8</v>
      </c>
      <c r="H168" s="25">
        <v>2.8571428571428572</v>
      </c>
    </row>
    <row r="169" spans="1:8" x14ac:dyDescent="0.25">
      <c r="A169" s="51"/>
      <c r="B169" s="4" t="s">
        <v>3</v>
      </c>
      <c r="C169" s="7" t="s">
        <v>14</v>
      </c>
      <c r="D169" s="7" t="s">
        <v>14</v>
      </c>
      <c r="E169" s="16" t="s">
        <v>14</v>
      </c>
      <c r="F169" s="7" t="s">
        <v>14</v>
      </c>
      <c r="G169" s="16" t="s">
        <v>14</v>
      </c>
      <c r="H169" s="25" t="s">
        <v>14</v>
      </c>
    </row>
    <row r="170" spans="1:8" x14ac:dyDescent="0.25">
      <c r="A170" s="51"/>
      <c r="B170" s="4" t="s">
        <v>4</v>
      </c>
      <c r="C170" s="7" t="s">
        <v>14</v>
      </c>
      <c r="D170" s="7" t="s">
        <v>14</v>
      </c>
      <c r="E170" s="16" t="s">
        <v>14</v>
      </c>
      <c r="F170" s="7" t="s">
        <v>14</v>
      </c>
      <c r="G170" s="16" t="s">
        <v>14</v>
      </c>
      <c r="H170" s="25" t="s">
        <v>14</v>
      </c>
    </row>
    <row r="171" spans="1:8" x14ac:dyDescent="0.25">
      <c r="A171" s="51"/>
      <c r="B171" s="4" t="s">
        <v>5</v>
      </c>
      <c r="C171" s="7" t="s">
        <v>14</v>
      </c>
      <c r="D171" s="7" t="s">
        <v>14</v>
      </c>
      <c r="E171" s="16" t="s">
        <v>14</v>
      </c>
      <c r="F171" s="7" t="s">
        <v>14</v>
      </c>
      <c r="G171" s="16" t="s">
        <v>14</v>
      </c>
      <c r="H171" s="25" t="s">
        <v>14</v>
      </c>
    </row>
    <row r="172" spans="1:8" ht="30" x14ac:dyDescent="0.25">
      <c r="A172" s="38"/>
      <c r="B172" s="5" t="s">
        <v>38</v>
      </c>
      <c r="C172" s="13" t="s">
        <v>103</v>
      </c>
      <c r="D172" s="13" t="s">
        <v>104</v>
      </c>
      <c r="E172" s="14" t="s">
        <v>105</v>
      </c>
      <c r="F172" s="13" t="s">
        <v>106</v>
      </c>
      <c r="G172" s="14" t="s">
        <v>39</v>
      </c>
      <c r="H172" s="15" t="s">
        <v>107</v>
      </c>
    </row>
    <row r="173" spans="1:8" x14ac:dyDescent="0.25">
      <c r="A173" s="51" t="s">
        <v>69</v>
      </c>
      <c r="B173" s="4" t="s">
        <v>1</v>
      </c>
      <c r="C173" s="7">
        <v>19</v>
      </c>
      <c r="D173" s="7">
        <v>17</v>
      </c>
      <c r="E173" s="16">
        <v>0.89473684210526316</v>
      </c>
      <c r="F173" s="7">
        <v>15</v>
      </c>
      <c r="G173" s="16">
        <v>0.78947368421052633</v>
      </c>
      <c r="H173" s="25">
        <v>2.8823529411764706</v>
      </c>
    </row>
    <row r="174" spans="1:8" x14ac:dyDescent="0.25">
      <c r="A174" s="51"/>
      <c r="B174" s="4" t="s">
        <v>2</v>
      </c>
      <c r="C174" s="7">
        <v>20</v>
      </c>
      <c r="D174" s="7">
        <v>18</v>
      </c>
      <c r="E174" s="16">
        <v>0.9</v>
      </c>
      <c r="F174" s="7">
        <v>17</v>
      </c>
      <c r="G174" s="16">
        <v>0.85</v>
      </c>
      <c r="H174" s="25">
        <v>3.0555555555555554</v>
      </c>
    </row>
    <row r="175" spans="1:8" x14ac:dyDescent="0.25">
      <c r="A175" s="51"/>
      <c r="B175" s="4" t="s">
        <v>3</v>
      </c>
      <c r="C175" s="7" t="s">
        <v>14</v>
      </c>
      <c r="D175" s="7" t="s">
        <v>14</v>
      </c>
      <c r="E175" s="16" t="s">
        <v>14</v>
      </c>
      <c r="F175" s="7" t="s">
        <v>14</v>
      </c>
      <c r="G175" s="16" t="s">
        <v>14</v>
      </c>
      <c r="H175" s="25" t="s">
        <v>14</v>
      </c>
    </row>
    <row r="176" spans="1:8" x14ac:dyDescent="0.25">
      <c r="A176" s="51"/>
      <c r="B176" s="4" t="s">
        <v>4</v>
      </c>
      <c r="C176" s="7" t="s">
        <v>14</v>
      </c>
      <c r="D176" s="7" t="s">
        <v>14</v>
      </c>
      <c r="E176" s="16" t="s">
        <v>14</v>
      </c>
      <c r="F176" s="7" t="s">
        <v>14</v>
      </c>
      <c r="G176" s="16" t="s">
        <v>14</v>
      </c>
      <c r="H176" s="25" t="s">
        <v>14</v>
      </c>
    </row>
    <row r="177" spans="1:8" x14ac:dyDescent="0.25">
      <c r="A177" s="51"/>
      <c r="B177" s="4" t="s">
        <v>5</v>
      </c>
      <c r="C177" s="7" t="s">
        <v>14</v>
      </c>
      <c r="D177" s="7" t="s">
        <v>14</v>
      </c>
      <c r="E177" s="16" t="s">
        <v>14</v>
      </c>
      <c r="F177" s="7" t="s">
        <v>14</v>
      </c>
      <c r="G177" s="16" t="s">
        <v>14</v>
      </c>
      <c r="H177" s="25" t="s">
        <v>14</v>
      </c>
    </row>
    <row r="178" spans="1:8" ht="30" x14ac:dyDescent="0.25">
      <c r="A178" s="40"/>
      <c r="B178" s="5" t="s">
        <v>38</v>
      </c>
      <c r="C178" s="13" t="s">
        <v>103</v>
      </c>
      <c r="D178" s="13" t="s">
        <v>104</v>
      </c>
      <c r="E178" s="14" t="s">
        <v>105</v>
      </c>
      <c r="F178" s="13" t="s">
        <v>106</v>
      </c>
      <c r="G178" s="14" t="s">
        <v>39</v>
      </c>
      <c r="H178" s="15" t="s">
        <v>107</v>
      </c>
    </row>
    <row r="179" spans="1:8" x14ac:dyDescent="0.25">
      <c r="A179" s="51" t="s">
        <v>70</v>
      </c>
      <c r="B179" s="4" t="s">
        <v>1</v>
      </c>
      <c r="C179" s="7">
        <v>20</v>
      </c>
      <c r="D179" s="7">
        <v>20</v>
      </c>
      <c r="E179" s="16">
        <v>1</v>
      </c>
      <c r="F179" s="7">
        <v>19</v>
      </c>
      <c r="G179" s="16">
        <v>0.95</v>
      </c>
      <c r="H179" s="25">
        <v>3.45</v>
      </c>
    </row>
    <row r="180" spans="1:8" x14ac:dyDescent="0.25">
      <c r="A180" s="51"/>
      <c r="B180" s="4" t="s">
        <v>2</v>
      </c>
      <c r="C180" s="7">
        <v>17</v>
      </c>
      <c r="D180" s="7">
        <v>16</v>
      </c>
      <c r="E180" s="16">
        <v>0.94117647058823528</v>
      </c>
      <c r="F180" s="7">
        <v>15</v>
      </c>
      <c r="G180" s="16">
        <v>0.88235294117647056</v>
      </c>
      <c r="H180" s="25">
        <v>3.5</v>
      </c>
    </row>
    <row r="181" spans="1:8" x14ac:dyDescent="0.25">
      <c r="A181" s="51"/>
      <c r="B181" s="4" t="s">
        <v>3</v>
      </c>
      <c r="C181" s="7">
        <v>11</v>
      </c>
      <c r="D181" s="7">
        <v>11</v>
      </c>
      <c r="E181" s="16">
        <v>1</v>
      </c>
      <c r="F181" s="7">
        <v>10</v>
      </c>
      <c r="G181" s="16">
        <v>0.90909090909090906</v>
      </c>
      <c r="H181" s="25">
        <v>3.3636363636363638</v>
      </c>
    </row>
    <row r="182" spans="1:8" x14ac:dyDescent="0.25">
      <c r="A182" s="51"/>
      <c r="B182" s="4" t="s">
        <v>4</v>
      </c>
      <c r="C182" s="7">
        <v>17</v>
      </c>
      <c r="D182" s="7">
        <v>16</v>
      </c>
      <c r="E182" s="16">
        <v>0.94117647058823528</v>
      </c>
      <c r="F182" s="7">
        <v>15</v>
      </c>
      <c r="G182" s="16">
        <v>0.88235294117647056</v>
      </c>
      <c r="H182" s="25">
        <v>3.5625</v>
      </c>
    </row>
    <row r="183" spans="1:8" x14ac:dyDescent="0.25">
      <c r="A183" s="51"/>
      <c r="B183" s="4" t="s">
        <v>5</v>
      </c>
      <c r="C183" s="7">
        <v>9</v>
      </c>
      <c r="D183" s="7">
        <v>7</v>
      </c>
      <c r="E183" s="16">
        <v>0.77777777777777779</v>
      </c>
      <c r="F183" s="7">
        <v>7</v>
      </c>
      <c r="G183" s="16">
        <v>0.77777777777777779</v>
      </c>
      <c r="H183" s="25">
        <v>3.8571428571428572</v>
      </c>
    </row>
    <row r="184" spans="1:8" ht="30" x14ac:dyDescent="0.25">
      <c r="A184" s="40"/>
      <c r="B184" s="5" t="s">
        <v>38</v>
      </c>
      <c r="C184" s="13" t="s">
        <v>103</v>
      </c>
      <c r="D184" s="13" t="s">
        <v>104</v>
      </c>
      <c r="E184" s="14" t="s">
        <v>105</v>
      </c>
      <c r="F184" s="13" t="s">
        <v>106</v>
      </c>
      <c r="G184" s="14" t="s">
        <v>39</v>
      </c>
      <c r="H184" s="15" t="s">
        <v>107</v>
      </c>
    </row>
    <row r="185" spans="1:8" x14ac:dyDescent="0.25">
      <c r="A185" s="51" t="s">
        <v>71</v>
      </c>
      <c r="B185" s="4" t="s">
        <v>1</v>
      </c>
      <c r="C185" s="7" t="s">
        <v>14</v>
      </c>
      <c r="D185" s="7" t="s">
        <v>14</v>
      </c>
      <c r="E185" s="16" t="s">
        <v>14</v>
      </c>
      <c r="F185" s="7" t="s">
        <v>14</v>
      </c>
      <c r="G185" s="16" t="s">
        <v>14</v>
      </c>
      <c r="H185" s="25" t="s">
        <v>14</v>
      </c>
    </row>
    <row r="186" spans="1:8" x14ac:dyDescent="0.25">
      <c r="A186" s="51"/>
      <c r="B186" s="4" t="s">
        <v>2</v>
      </c>
      <c r="C186" s="7" t="s">
        <v>14</v>
      </c>
      <c r="D186" s="7" t="s">
        <v>14</v>
      </c>
      <c r="E186" s="16" t="s">
        <v>14</v>
      </c>
      <c r="F186" s="7" t="s">
        <v>14</v>
      </c>
      <c r="G186" s="16" t="s">
        <v>14</v>
      </c>
      <c r="H186" s="25" t="s">
        <v>14</v>
      </c>
    </row>
    <row r="187" spans="1:8" x14ac:dyDescent="0.25">
      <c r="A187" s="51"/>
      <c r="B187" s="4" t="s">
        <v>3</v>
      </c>
      <c r="C187" s="7">
        <v>14</v>
      </c>
      <c r="D187" s="7">
        <v>11</v>
      </c>
      <c r="E187" s="16">
        <v>0.7857142857142857</v>
      </c>
      <c r="F187" s="7">
        <v>8</v>
      </c>
      <c r="G187" s="16">
        <v>0.5714285714285714</v>
      </c>
      <c r="H187" s="25">
        <v>2.6363636363636362</v>
      </c>
    </row>
    <row r="188" spans="1:8" x14ac:dyDescent="0.25">
      <c r="A188" s="51"/>
      <c r="B188" s="4" t="s">
        <v>4</v>
      </c>
      <c r="C188" s="4">
        <v>9</v>
      </c>
      <c r="D188" s="4">
        <v>9</v>
      </c>
      <c r="E188" s="16">
        <v>1</v>
      </c>
      <c r="F188" s="4">
        <v>9</v>
      </c>
      <c r="G188" s="16">
        <v>1</v>
      </c>
      <c r="H188" s="25">
        <v>3.7777777777777777</v>
      </c>
    </row>
    <row r="189" spans="1:8" x14ac:dyDescent="0.25">
      <c r="A189" s="51"/>
      <c r="B189" s="4" t="s">
        <v>5</v>
      </c>
      <c r="C189" s="7" t="s">
        <v>14</v>
      </c>
      <c r="D189" s="7" t="s">
        <v>14</v>
      </c>
      <c r="E189" s="16" t="s">
        <v>14</v>
      </c>
      <c r="F189" s="7" t="s">
        <v>14</v>
      </c>
      <c r="G189" s="16" t="s">
        <v>14</v>
      </c>
      <c r="H189" s="25" t="s">
        <v>14</v>
      </c>
    </row>
    <row r="190" spans="1:8" ht="30" x14ac:dyDescent="0.25">
      <c r="A190" s="40"/>
      <c r="B190" s="5" t="s">
        <v>38</v>
      </c>
      <c r="C190" s="13" t="s">
        <v>103</v>
      </c>
      <c r="D190" s="13" t="s">
        <v>104</v>
      </c>
      <c r="E190" s="14" t="s">
        <v>105</v>
      </c>
      <c r="F190" s="13" t="s">
        <v>106</v>
      </c>
      <c r="G190" s="14" t="s">
        <v>39</v>
      </c>
      <c r="H190" s="15" t="s">
        <v>107</v>
      </c>
    </row>
    <row r="191" spans="1:8" x14ac:dyDescent="0.25">
      <c r="A191" s="51" t="s">
        <v>72</v>
      </c>
      <c r="B191" s="4" t="s">
        <v>1</v>
      </c>
      <c r="C191" s="7" t="s">
        <v>14</v>
      </c>
      <c r="D191" s="7" t="s">
        <v>14</v>
      </c>
      <c r="E191" s="16" t="s">
        <v>14</v>
      </c>
      <c r="F191" s="7" t="s">
        <v>14</v>
      </c>
      <c r="G191" s="16" t="s">
        <v>14</v>
      </c>
      <c r="H191" s="25" t="s">
        <v>14</v>
      </c>
    </row>
    <row r="192" spans="1:8" x14ac:dyDescent="0.25">
      <c r="A192" s="51"/>
      <c r="B192" s="4" t="s">
        <v>2</v>
      </c>
      <c r="C192" s="7">
        <v>11</v>
      </c>
      <c r="D192" s="7">
        <v>10</v>
      </c>
      <c r="E192" s="16">
        <v>0.90909090909090906</v>
      </c>
      <c r="F192" s="7">
        <v>8</v>
      </c>
      <c r="G192" s="16">
        <v>0.72727272727272729</v>
      </c>
      <c r="H192" s="25">
        <v>2.7</v>
      </c>
    </row>
    <row r="193" spans="1:8" x14ac:dyDescent="0.25">
      <c r="A193" s="51"/>
      <c r="B193" s="4" t="s">
        <v>3</v>
      </c>
      <c r="C193" s="7" t="s">
        <v>14</v>
      </c>
      <c r="D193" s="7" t="s">
        <v>14</v>
      </c>
      <c r="E193" s="16" t="s">
        <v>14</v>
      </c>
      <c r="F193" s="7" t="s">
        <v>14</v>
      </c>
      <c r="G193" s="16" t="s">
        <v>14</v>
      </c>
      <c r="H193" s="25" t="s">
        <v>14</v>
      </c>
    </row>
    <row r="194" spans="1:8" x14ac:dyDescent="0.25">
      <c r="A194" s="51"/>
      <c r="B194" s="4" t="s">
        <v>4</v>
      </c>
      <c r="C194" s="7">
        <v>10</v>
      </c>
      <c r="D194" s="7">
        <v>10</v>
      </c>
      <c r="E194" s="16">
        <v>1</v>
      </c>
      <c r="F194" s="7">
        <v>9</v>
      </c>
      <c r="G194" s="16">
        <v>0.9</v>
      </c>
      <c r="H194" s="25">
        <v>2.6</v>
      </c>
    </row>
    <row r="195" spans="1:8" x14ac:dyDescent="0.25">
      <c r="A195" s="51"/>
      <c r="B195" s="4" t="s">
        <v>5</v>
      </c>
      <c r="C195" s="7" t="s">
        <v>14</v>
      </c>
      <c r="D195" s="7" t="s">
        <v>14</v>
      </c>
      <c r="E195" s="16" t="s">
        <v>14</v>
      </c>
      <c r="F195" s="7" t="s">
        <v>14</v>
      </c>
      <c r="G195" s="16" t="s">
        <v>14</v>
      </c>
      <c r="H195" s="25" t="s">
        <v>14</v>
      </c>
    </row>
    <row r="196" spans="1:8" ht="30" x14ac:dyDescent="0.25">
      <c r="A196" s="40"/>
      <c r="B196" s="5" t="s">
        <v>38</v>
      </c>
      <c r="C196" s="13" t="s">
        <v>103</v>
      </c>
      <c r="D196" s="13" t="s">
        <v>104</v>
      </c>
      <c r="E196" s="14" t="s">
        <v>105</v>
      </c>
      <c r="F196" s="13" t="s">
        <v>106</v>
      </c>
      <c r="G196" s="14" t="s">
        <v>39</v>
      </c>
      <c r="H196" s="15" t="s">
        <v>107</v>
      </c>
    </row>
    <row r="197" spans="1:8" x14ac:dyDescent="0.25">
      <c r="A197" s="51" t="s">
        <v>73</v>
      </c>
      <c r="B197" s="4" t="s">
        <v>1</v>
      </c>
      <c r="C197" s="7" t="s">
        <v>14</v>
      </c>
      <c r="D197" s="7" t="s">
        <v>14</v>
      </c>
      <c r="E197" s="16" t="s">
        <v>14</v>
      </c>
      <c r="F197" s="7" t="s">
        <v>14</v>
      </c>
      <c r="G197" s="16" t="s">
        <v>14</v>
      </c>
      <c r="H197" s="25" t="s">
        <v>14</v>
      </c>
    </row>
    <row r="198" spans="1:8" x14ac:dyDescent="0.25">
      <c r="A198" s="51"/>
      <c r="B198" s="4" t="s">
        <v>2</v>
      </c>
      <c r="C198" s="7" t="s">
        <v>14</v>
      </c>
      <c r="D198" s="7" t="s">
        <v>14</v>
      </c>
      <c r="E198" s="16" t="s">
        <v>14</v>
      </c>
      <c r="F198" s="7" t="s">
        <v>14</v>
      </c>
      <c r="G198" s="16" t="s">
        <v>14</v>
      </c>
      <c r="H198" s="25" t="s">
        <v>14</v>
      </c>
    </row>
    <row r="199" spans="1:8" x14ac:dyDescent="0.25">
      <c r="A199" s="51"/>
      <c r="B199" s="4" t="s">
        <v>3</v>
      </c>
      <c r="C199" s="7">
        <v>18</v>
      </c>
      <c r="D199" s="7">
        <v>17</v>
      </c>
      <c r="E199" s="16">
        <v>0.94444444444444442</v>
      </c>
      <c r="F199" s="7">
        <v>16</v>
      </c>
      <c r="G199" s="16">
        <v>0.88888888888888884</v>
      </c>
      <c r="H199" s="25">
        <v>3.1875</v>
      </c>
    </row>
    <row r="200" spans="1:8" x14ac:dyDescent="0.25">
      <c r="A200" s="51"/>
      <c r="B200" s="4" t="s">
        <v>4</v>
      </c>
      <c r="C200" s="7">
        <v>11</v>
      </c>
      <c r="D200" s="7">
        <v>9</v>
      </c>
      <c r="E200" s="16">
        <v>0.81818181818181823</v>
      </c>
      <c r="F200" s="7">
        <v>9</v>
      </c>
      <c r="G200" s="16">
        <v>0.81818181818181823</v>
      </c>
      <c r="H200" s="25">
        <v>2.8888888888888888</v>
      </c>
    </row>
    <row r="201" spans="1:8" x14ac:dyDescent="0.25">
      <c r="A201" s="51"/>
      <c r="B201" s="4" t="s">
        <v>5</v>
      </c>
      <c r="C201" s="7">
        <v>14</v>
      </c>
      <c r="D201" s="7">
        <v>12</v>
      </c>
      <c r="E201" s="16">
        <v>0.8571428571428571</v>
      </c>
      <c r="F201" s="7">
        <v>11</v>
      </c>
      <c r="G201" s="16">
        <v>0.7857142857142857</v>
      </c>
      <c r="H201" s="25">
        <v>3.0833333333333335</v>
      </c>
    </row>
    <row r="202" spans="1:8" ht="30" x14ac:dyDescent="0.25">
      <c r="A202" s="40"/>
      <c r="B202" s="5" t="s">
        <v>38</v>
      </c>
      <c r="C202" s="13" t="s">
        <v>103</v>
      </c>
      <c r="D202" s="13" t="s">
        <v>104</v>
      </c>
      <c r="E202" s="14" t="s">
        <v>105</v>
      </c>
      <c r="F202" s="13" t="s">
        <v>106</v>
      </c>
      <c r="G202" s="14" t="s">
        <v>39</v>
      </c>
      <c r="H202" s="15" t="s">
        <v>107</v>
      </c>
    </row>
    <row r="203" spans="1:8" x14ac:dyDescent="0.25">
      <c r="A203" s="51" t="s">
        <v>74</v>
      </c>
      <c r="B203" s="4" t="s">
        <v>1</v>
      </c>
      <c r="C203" s="7" t="s">
        <v>14</v>
      </c>
      <c r="D203" s="7" t="s">
        <v>14</v>
      </c>
      <c r="E203" s="16" t="s">
        <v>14</v>
      </c>
      <c r="F203" s="7" t="s">
        <v>14</v>
      </c>
      <c r="G203" s="16" t="s">
        <v>14</v>
      </c>
      <c r="H203" s="25" t="s">
        <v>14</v>
      </c>
    </row>
    <row r="204" spans="1:8" x14ac:dyDescent="0.25">
      <c r="A204" s="51"/>
      <c r="B204" s="4" t="s">
        <v>2</v>
      </c>
      <c r="C204" s="7">
        <v>25</v>
      </c>
      <c r="D204" s="7">
        <v>19</v>
      </c>
      <c r="E204" s="16">
        <v>0.76</v>
      </c>
      <c r="F204" s="7">
        <v>16</v>
      </c>
      <c r="G204" s="16">
        <v>0.64</v>
      </c>
      <c r="H204" s="25">
        <v>2.8947368421052633</v>
      </c>
    </row>
    <row r="205" spans="1:8" x14ac:dyDescent="0.25">
      <c r="A205" s="51"/>
      <c r="B205" s="4" t="s">
        <v>3</v>
      </c>
      <c r="C205" s="7">
        <v>16</v>
      </c>
      <c r="D205" s="7">
        <v>13</v>
      </c>
      <c r="E205" s="16">
        <v>0.8125</v>
      </c>
      <c r="F205" s="7">
        <v>13</v>
      </c>
      <c r="G205" s="16">
        <v>0.8125</v>
      </c>
      <c r="H205" s="25">
        <v>3.7692307692307692</v>
      </c>
    </row>
    <row r="206" spans="1:8" x14ac:dyDescent="0.25">
      <c r="A206" s="51"/>
      <c r="B206" s="4" t="s">
        <v>4</v>
      </c>
      <c r="C206" s="7" t="s">
        <v>14</v>
      </c>
      <c r="D206" s="7" t="s">
        <v>14</v>
      </c>
      <c r="E206" s="16" t="s">
        <v>14</v>
      </c>
      <c r="F206" s="7" t="s">
        <v>14</v>
      </c>
      <c r="G206" s="16" t="s">
        <v>14</v>
      </c>
      <c r="H206" s="25" t="s">
        <v>14</v>
      </c>
    </row>
    <row r="207" spans="1:8" x14ac:dyDescent="0.25">
      <c r="A207" s="51"/>
      <c r="B207" s="4" t="s">
        <v>5</v>
      </c>
      <c r="C207" s="7" t="s">
        <v>14</v>
      </c>
      <c r="D207" s="7" t="s">
        <v>14</v>
      </c>
      <c r="E207" s="16" t="s">
        <v>14</v>
      </c>
      <c r="F207" s="7" t="s">
        <v>14</v>
      </c>
      <c r="G207" s="16" t="s">
        <v>14</v>
      </c>
      <c r="H207" s="25" t="s">
        <v>14</v>
      </c>
    </row>
    <row r="208" spans="1:8" ht="30" x14ac:dyDescent="0.25">
      <c r="A208" s="40"/>
      <c r="B208" s="5" t="s">
        <v>38</v>
      </c>
      <c r="C208" s="13" t="s">
        <v>103</v>
      </c>
      <c r="D208" s="13" t="s">
        <v>104</v>
      </c>
      <c r="E208" s="14" t="s">
        <v>105</v>
      </c>
      <c r="F208" s="13" t="s">
        <v>106</v>
      </c>
      <c r="G208" s="14" t="s">
        <v>39</v>
      </c>
      <c r="H208" s="15" t="s">
        <v>107</v>
      </c>
    </row>
    <row r="209" spans="1:8" x14ac:dyDescent="0.25">
      <c r="A209" s="51" t="s">
        <v>75</v>
      </c>
      <c r="B209" s="4" t="s">
        <v>1</v>
      </c>
      <c r="C209" s="7">
        <v>27</v>
      </c>
      <c r="D209" s="7">
        <v>20</v>
      </c>
      <c r="E209" s="16">
        <v>0.7407407407407407</v>
      </c>
      <c r="F209" s="7">
        <v>19</v>
      </c>
      <c r="G209" s="16">
        <v>0.70370370370370372</v>
      </c>
      <c r="H209" s="25">
        <v>3.75</v>
      </c>
    </row>
    <row r="210" spans="1:8" x14ac:dyDescent="0.25">
      <c r="A210" s="51"/>
      <c r="B210" s="4" t="s">
        <v>2</v>
      </c>
      <c r="C210" s="7">
        <v>22</v>
      </c>
      <c r="D210" s="7">
        <v>16</v>
      </c>
      <c r="E210" s="16">
        <v>0.72727272727272729</v>
      </c>
      <c r="F210" s="7">
        <v>12</v>
      </c>
      <c r="G210" s="16">
        <v>0.54545454545454541</v>
      </c>
      <c r="H210" s="25">
        <v>2.875</v>
      </c>
    </row>
    <row r="211" spans="1:8" x14ac:dyDescent="0.25">
      <c r="A211" s="51"/>
      <c r="B211" s="4" t="s">
        <v>3</v>
      </c>
      <c r="C211" s="7">
        <v>17</v>
      </c>
      <c r="D211" s="7">
        <v>12</v>
      </c>
      <c r="E211" s="16">
        <v>0.70588235294117652</v>
      </c>
      <c r="F211" s="7">
        <v>9</v>
      </c>
      <c r="G211" s="16">
        <v>0.52941176470588236</v>
      </c>
      <c r="H211" s="25">
        <v>2.9166666666666665</v>
      </c>
    </row>
    <row r="212" spans="1:8" x14ac:dyDescent="0.25">
      <c r="A212" s="51"/>
      <c r="B212" s="4" t="s">
        <v>4</v>
      </c>
      <c r="C212" s="7" t="s">
        <v>14</v>
      </c>
      <c r="D212" s="7" t="s">
        <v>14</v>
      </c>
      <c r="E212" s="16" t="s">
        <v>14</v>
      </c>
      <c r="F212" s="7" t="s">
        <v>14</v>
      </c>
      <c r="G212" s="16" t="s">
        <v>14</v>
      </c>
      <c r="H212" s="25" t="s">
        <v>14</v>
      </c>
    </row>
    <row r="213" spans="1:8" x14ac:dyDescent="0.25">
      <c r="A213" s="51"/>
      <c r="B213" s="4" t="s">
        <v>5</v>
      </c>
      <c r="C213" s="7" t="s">
        <v>14</v>
      </c>
      <c r="D213" s="7" t="s">
        <v>14</v>
      </c>
      <c r="E213" s="16" t="s">
        <v>14</v>
      </c>
      <c r="F213" s="7" t="s">
        <v>14</v>
      </c>
      <c r="G213" s="16" t="s">
        <v>14</v>
      </c>
      <c r="H213" s="25" t="s">
        <v>14</v>
      </c>
    </row>
    <row r="214" spans="1:8" ht="30" x14ac:dyDescent="0.25">
      <c r="A214" s="40"/>
      <c r="B214" s="5" t="s">
        <v>38</v>
      </c>
      <c r="C214" s="13" t="s">
        <v>103</v>
      </c>
      <c r="D214" s="13" t="s">
        <v>104</v>
      </c>
      <c r="E214" s="14" t="s">
        <v>105</v>
      </c>
      <c r="F214" s="13" t="s">
        <v>106</v>
      </c>
      <c r="G214" s="14" t="s">
        <v>39</v>
      </c>
      <c r="H214" s="15" t="s">
        <v>107</v>
      </c>
    </row>
    <row r="215" spans="1:8" x14ac:dyDescent="0.25">
      <c r="A215" s="51" t="s">
        <v>76</v>
      </c>
      <c r="B215" s="4" t="s">
        <v>1</v>
      </c>
      <c r="C215" s="7">
        <v>8</v>
      </c>
      <c r="D215" s="7">
        <v>7</v>
      </c>
      <c r="E215" s="16">
        <v>0.875</v>
      </c>
      <c r="F215" s="7">
        <v>6</v>
      </c>
      <c r="G215" s="16">
        <v>0.75</v>
      </c>
      <c r="H215" s="25">
        <v>3</v>
      </c>
    </row>
    <row r="216" spans="1:8" x14ac:dyDescent="0.25">
      <c r="A216" s="51"/>
      <c r="B216" s="4" t="s">
        <v>2</v>
      </c>
      <c r="C216" s="7">
        <v>14</v>
      </c>
      <c r="D216" s="7">
        <v>9</v>
      </c>
      <c r="E216" s="16">
        <v>0.6428571428571429</v>
      </c>
      <c r="F216" s="7">
        <v>9</v>
      </c>
      <c r="G216" s="16">
        <v>0.6428571428571429</v>
      </c>
      <c r="H216" s="25">
        <v>3.4444444444444446</v>
      </c>
    </row>
    <row r="217" spans="1:8" x14ac:dyDescent="0.25">
      <c r="A217" s="51"/>
      <c r="B217" s="4" t="s">
        <v>3</v>
      </c>
      <c r="C217" s="7">
        <v>18</v>
      </c>
      <c r="D217" s="7">
        <v>17</v>
      </c>
      <c r="E217" s="16">
        <v>0.94444444444444442</v>
      </c>
      <c r="F217" s="7">
        <v>16</v>
      </c>
      <c r="G217" s="16">
        <v>0.88888888888888884</v>
      </c>
      <c r="H217" s="25">
        <v>3.4117647058823528</v>
      </c>
    </row>
    <row r="218" spans="1:8" x14ac:dyDescent="0.25">
      <c r="A218" s="51"/>
      <c r="B218" s="4" t="s">
        <v>4</v>
      </c>
      <c r="C218" s="7">
        <v>17</v>
      </c>
      <c r="D218" s="7">
        <v>16</v>
      </c>
      <c r="E218" s="16">
        <v>0.94117647058823528</v>
      </c>
      <c r="F218" s="7">
        <v>14</v>
      </c>
      <c r="G218" s="16">
        <v>0.82352941176470584</v>
      </c>
      <c r="H218" s="25">
        <v>3.1875</v>
      </c>
    </row>
    <row r="219" spans="1:8" x14ac:dyDescent="0.25">
      <c r="A219" s="51"/>
      <c r="B219" s="4" t="s">
        <v>5</v>
      </c>
      <c r="C219" s="7">
        <v>19</v>
      </c>
      <c r="D219" s="7">
        <v>17</v>
      </c>
      <c r="E219" s="16">
        <v>0.89473684210526316</v>
      </c>
      <c r="F219" s="7">
        <v>14</v>
      </c>
      <c r="G219" s="16">
        <v>0.73684210526315785</v>
      </c>
      <c r="H219" s="25">
        <v>3.1764705882352939</v>
      </c>
    </row>
  </sheetData>
  <mergeCells count="37">
    <mergeCell ref="A215:A219"/>
    <mergeCell ref="A209:A213"/>
    <mergeCell ref="A173:A177"/>
    <mergeCell ref="A179:A183"/>
    <mergeCell ref="A185:A189"/>
    <mergeCell ref="A191:A195"/>
    <mergeCell ref="A197:A201"/>
    <mergeCell ref="A203:A207"/>
    <mergeCell ref="A167:A171"/>
    <mergeCell ref="A101:A105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95:A99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6" manualBreakCount="6">
    <brk id="63" max="16383" man="1"/>
    <brk id="93" max="16383" man="1"/>
    <brk id="123" max="16383" man="1"/>
    <brk id="153" max="16383" man="1"/>
    <brk id="183" max="16383" man="1"/>
    <brk id="2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6" customWidth="1"/>
    <col min="2" max="4" width="13.7109375" style="12" customWidth="1"/>
    <col min="5" max="5" width="13.7109375" style="23" customWidth="1"/>
    <col min="6" max="6" width="13.7109375" style="12" customWidth="1"/>
    <col min="7" max="7" width="13.7109375" style="23" customWidth="1"/>
    <col min="8" max="8" width="13.7109375" style="24" customWidth="1"/>
  </cols>
  <sheetData>
    <row r="1" spans="1:8" ht="30" x14ac:dyDescent="0.25">
      <c r="A1" s="38" t="s">
        <v>77</v>
      </c>
      <c r="B1" s="2" t="s">
        <v>38</v>
      </c>
      <c r="C1" s="13" t="s">
        <v>103</v>
      </c>
      <c r="D1" s="13" t="s">
        <v>104</v>
      </c>
      <c r="E1" s="14" t="s">
        <v>105</v>
      </c>
      <c r="F1" s="13" t="s">
        <v>106</v>
      </c>
      <c r="G1" s="14" t="s">
        <v>39</v>
      </c>
      <c r="H1" s="15" t="s">
        <v>107</v>
      </c>
    </row>
    <row r="2" spans="1:8" x14ac:dyDescent="0.25">
      <c r="A2" s="51" t="s">
        <v>78</v>
      </c>
      <c r="B2" s="3" t="s">
        <v>1</v>
      </c>
      <c r="C2" s="7">
        <v>377</v>
      </c>
      <c r="D2" s="7">
        <v>321</v>
      </c>
      <c r="E2" s="16">
        <v>0.85145888594164454</v>
      </c>
      <c r="F2" s="7">
        <v>267</v>
      </c>
      <c r="G2" s="17">
        <v>0.70822281167108758</v>
      </c>
      <c r="H2" s="18">
        <v>2.8591194968553459</v>
      </c>
    </row>
    <row r="3" spans="1:8" x14ac:dyDescent="0.25">
      <c r="A3" s="51"/>
      <c r="B3" s="3" t="s">
        <v>2</v>
      </c>
      <c r="C3" s="7">
        <v>407</v>
      </c>
      <c r="D3" s="7">
        <v>335</v>
      </c>
      <c r="E3" s="16">
        <v>0.82309582309582308</v>
      </c>
      <c r="F3" s="7">
        <v>280</v>
      </c>
      <c r="G3" s="17">
        <v>0.68796068796068799</v>
      </c>
      <c r="H3" s="18">
        <v>2.9042553191489362</v>
      </c>
    </row>
    <row r="4" spans="1:8" x14ac:dyDescent="0.25">
      <c r="A4" s="51"/>
      <c r="B4" s="3" t="s">
        <v>3</v>
      </c>
      <c r="C4" s="7">
        <v>371</v>
      </c>
      <c r="D4" s="7">
        <v>315</v>
      </c>
      <c r="E4" s="16">
        <v>0.84905660377358494</v>
      </c>
      <c r="F4" s="7">
        <v>274</v>
      </c>
      <c r="G4" s="17">
        <v>0.73854447439353099</v>
      </c>
      <c r="H4" s="18">
        <v>3.0032051282051282</v>
      </c>
    </row>
    <row r="5" spans="1:8" x14ac:dyDescent="0.25">
      <c r="A5" s="51"/>
      <c r="B5" s="3" t="s">
        <v>4</v>
      </c>
      <c r="C5" s="7">
        <v>308</v>
      </c>
      <c r="D5" s="7">
        <v>259</v>
      </c>
      <c r="E5" s="16">
        <v>0.84090909090909094</v>
      </c>
      <c r="F5" s="7">
        <v>224</v>
      </c>
      <c r="G5" s="17">
        <v>0.72727272727272729</v>
      </c>
      <c r="H5" s="18">
        <v>2.9576470588235297</v>
      </c>
    </row>
    <row r="6" spans="1:8" x14ac:dyDescent="0.25">
      <c r="A6" s="51"/>
      <c r="B6" s="3" t="s">
        <v>5</v>
      </c>
      <c r="C6" s="7">
        <v>285</v>
      </c>
      <c r="D6" s="7">
        <v>217</v>
      </c>
      <c r="E6" s="16">
        <v>0.76140350877192986</v>
      </c>
      <c r="F6" s="7">
        <v>182</v>
      </c>
      <c r="G6" s="17">
        <v>0.63859649122807016</v>
      </c>
      <c r="H6" s="18">
        <v>2.8859154929577464</v>
      </c>
    </row>
    <row r="7" spans="1:8" x14ac:dyDescent="0.25">
      <c r="A7" s="56" t="s">
        <v>79</v>
      </c>
      <c r="B7" s="3" t="s">
        <v>1</v>
      </c>
      <c r="C7" s="19">
        <v>21</v>
      </c>
      <c r="D7" s="19">
        <v>19</v>
      </c>
      <c r="E7" s="20">
        <v>0.90476190476190477</v>
      </c>
      <c r="F7" s="19">
        <v>14</v>
      </c>
      <c r="G7" s="21">
        <v>0.66666666666666663</v>
      </c>
      <c r="H7" s="22">
        <v>2.7315789473684213</v>
      </c>
    </row>
    <row r="8" spans="1:8" x14ac:dyDescent="0.25">
      <c r="A8" s="56"/>
      <c r="B8" s="3" t="s">
        <v>2</v>
      </c>
      <c r="C8" s="19">
        <v>17</v>
      </c>
      <c r="D8" s="19">
        <v>14</v>
      </c>
      <c r="E8" s="20">
        <v>0.82352941176470584</v>
      </c>
      <c r="F8" s="19">
        <v>13</v>
      </c>
      <c r="G8" s="21">
        <v>0.76470588235294112</v>
      </c>
      <c r="H8" s="22">
        <v>3.3714285714285719</v>
      </c>
    </row>
    <row r="9" spans="1:8" x14ac:dyDescent="0.25">
      <c r="A9" s="56"/>
      <c r="B9" s="3" t="s">
        <v>3</v>
      </c>
      <c r="C9" s="19" t="s">
        <v>14</v>
      </c>
      <c r="D9" s="19" t="s">
        <v>14</v>
      </c>
      <c r="E9" s="20" t="s">
        <v>14</v>
      </c>
      <c r="F9" s="19" t="s">
        <v>14</v>
      </c>
      <c r="G9" s="21" t="s">
        <v>14</v>
      </c>
      <c r="H9" s="22" t="s">
        <v>14</v>
      </c>
    </row>
    <row r="10" spans="1:8" x14ac:dyDescent="0.25">
      <c r="A10" s="56"/>
      <c r="B10" s="3" t="s">
        <v>4</v>
      </c>
      <c r="C10" s="19" t="s">
        <v>14</v>
      </c>
      <c r="D10" s="19" t="s">
        <v>14</v>
      </c>
      <c r="E10" s="20" t="s">
        <v>14</v>
      </c>
      <c r="F10" s="19" t="s">
        <v>14</v>
      </c>
      <c r="G10" s="21" t="s">
        <v>14</v>
      </c>
      <c r="H10" s="22" t="s">
        <v>14</v>
      </c>
    </row>
    <row r="11" spans="1:8" x14ac:dyDescent="0.25">
      <c r="A11" s="56"/>
      <c r="B11" s="3" t="s">
        <v>5</v>
      </c>
      <c r="C11" s="19">
        <v>14</v>
      </c>
      <c r="D11" s="19">
        <v>12</v>
      </c>
      <c r="E11" s="20">
        <v>0.8571428571428571</v>
      </c>
      <c r="F11" s="19">
        <v>9</v>
      </c>
      <c r="G11" s="21">
        <v>0.6428571428571429</v>
      </c>
      <c r="H11" s="22">
        <v>2.7250000000000001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6" customWidth="1"/>
    <col min="2" max="8" width="14" style="12" customWidth="1"/>
  </cols>
  <sheetData>
    <row r="1" spans="1:8" ht="30" x14ac:dyDescent="0.25">
      <c r="A1" s="38" t="s">
        <v>0</v>
      </c>
      <c r="B1" s="2" t="s">
        <v>38</v>
      </c>
      <c r="C1" s="13" t="s">
        <v>103</v>
      </c>
      <c r="D1" s="13" t="s">
        <v>104</v>
      </c>
      <c r="E1" s="14" t="s">
        <v>105</v>
      </c>
      <c r="F1" s="13" t="s">
        <v>106</v>
      </c>
      <c r="G1" s="14" t="s">
        <v>39</v>
      </c>
      <c r="H1" s="15" t="s">
        <v>107</v>
      </c>
    </row>
    <row r="2" spans="1:8" x14ac:dyDescent="0.25">
      <c r="A2" s="51" t="s">
        <v>7</v>
      </c>
      <c r="B2" s="3" t="s">
        <v>1</v>
      </c>
      <c r="C2" s="7">
        <v>182</v>
      </c>
      <c r="D2" s="7">
        <v>160</v>
      </c>
      <c r="E2" s="16">
        <v>0.87912087912087911</v>
      </c>
      <c r="F2" s="7">
        <v>141</v>
      </c>
      <c r="G2" s="16">
        <v>0.77472527472527475</v>
      </c>
      <c r="H2" s="25">
        <v>3.1348101265822783</v>
      </c>
    </row>
    <row r="3" spans="1:8" x14ac:dyDescent="0.25">
      <c r="A3" s="51"/>
      <c r="B3" s="3" t="s">
        <v>2</v>
      </c>
      <c r="C3" s="7">
        <v>184</v>
      </c>
      <c r="D3" s="7">
        <v>159</v>
      </c>
      <c r="E3" s="16">
        <v>0.86413043478260865</v>
      </c>
      <c r="F3" s="7">
        <v>141</v>
      </c>
      <c r="G3" s="16">
        <v>0.76630434782608692</v>
      </c>
      <c r="H3" s="25">
        <v>3.1590909090909092</v>
      </c>
    </row>
    <row r="4" spans="1:8" x14ac:dyDescent="0.25">
      <c r="A4" s="51"/>
      <c r="B4" s="3" t="s">
        <v>3</v>
      </c>
      <c r="C4" s="7">
        <v>138</v>
      </c>
      <c r="D4" s="7">
        <v>124</v>
      </c>
      <c r="E4" s="16">
        <v>0.89855072463768115</v>
      </c>
      <c r="F4" s="7">
        <v>119</v>
      </c>
      <c r="G4" s="16">
        <v>0.8623188405797102</v>
      </c>
      <c r="H4" s="25">
        <v>3.418181818181818</v>
      </c>
    </row>
    <row r="5" spans="1:8" x14ac:dyDescent="0.25">
      <c r="A5" s="51"/>
      <c r="B5" s="3" t="s">
        <v>4</v>
      </c>
      <c r="C5" s="7">
        <v>116</v>
      </c>
      <c r="D5" s="7">
        <v>99</v>
      </c>
      <c r="E5" s="16">
        <v>0.85344827586206895</v>
      </c>
      <c r="F5" s="7">
        <v>91</v>
      </c>
      <c r="G5" s="16">
        <v>0.78448275862068961</v>
      </c>
      <c r="H5" s="25">
        <v>3.3624999999999998</v>
      </c>
    </row>
    <row r="6" spans="1:8" x14ac:dyDescent="0.25">
      <c r="A6" s="51"/>
      <c r="B6" s="3" t="s">
        <v>5</v>
      </c>
      <c r="C6" s="7">
        <v>136</v>
      </c>
      <c r="D6" s="7">
        <v>111</v>
      </c>
      <c r="E6" s="16">
        <v>0.81617647058823528</v>
      </c>
      <c r="F6" s="7">
        <v>98</v>
      </c>
      <c r="G6" s="16">
        <v>0.72058823529411764</v>
      </c>
      <c r="H6" s="25">
        <v>3.2373831775700932</v>
      </c>
    </row>
    <row r="7" spans="1:8" x14ac:dyDescent="0.25">
      <c r="A7" s="51" t="s">
        <v>8</v>
      </c>
      <c r="B7" s="3" t="s">
        <v>1</v>
      </c>
      <c r="C7" s="7">
        <v>215</v>
      </c>
      <c r="D7" s="7">
        <v>179</v>
      </c>
      <c r="E7" s="16">
        <v>0.83255813953488367</v>
      </c>
      <c r="F7" s="7">
        <v>139</v>
      </c>
      <c r="G7" s="16">
        <v>0.64651162790697669</v>
      </c>
      <c r="H7" s="25">
        <v>2.5943820224719105</v>
      </c>
    </row>
    <row r="8" spans="1:8" x14ac:dyDescent="0.25">
      <c r="A8" s="51"/>
      <c r="B8" s="3" t="s">
        <v>2</v>
      </c>
      <c r="C8" s="7">
        <v>236</v>
      </c>
      <c r="D8" s="7">
        <v>186</v>
      </c>
      <c r="E8" s="16">
        <v>0.78813559322033899</v>
      </c>
      <c r="F8" s="7">
        <v>148</v>
      </c>
      <c r="G8" s="16">
        <v>0.6271186440677966</v>
      </c>
      <c r="H8" s="25">
        <v>2.7037837837837841</v>
      </c>
    </row>
    <row r="9" spans="1:8" x14ac:dyDescent="0.25">
      <c r="A9" s="51"/>
      <c r="B9" s="3" t="s">
        <v>3</v>
      </c>
      <c r="C9" s="7">
        <v>228</v>
      </c>
      <c r="D9" s="7">
        <v>186</v>
      </c>
      <c r="E9" s="16">
        <v>0.81578947368421051</v>
      </c>
      <c r="F9" s="7">
        <v>150</v>
      </c>
      <c r="G9" s="16">
        <v>0.65789473684210531</v>
      </c>
      <c r="H9" s="25">
        <v>2.7064516129032259</v>
      </c>
    </row>
    <row r="10" spans="1:8" x14ac:dyDescent="0.25">
      <c r="A10" s="51"/>
      <c r="B10" s="3" t="s">
        <v>4</v>
      </c>
      <c r="C10" s="7">
        <v>192</v>
      </c>
      <c r="D10" s="7">
        <v>160</v>
      </c>
      <c r="E10" s="16">
        <v>0.83333333333333337</v>
      </c>
      <c r="F10" s="7">
        <v>133</v>
      </c>
      <c r="G10" s="16">
        <v>0.69270833333333337</v>
      </c>
      <c r="H10" s="25">
        <v>2.7132075471698114</v>
      </c>
    </row>
    <row r="11" spans="1:8" x14ac:dyDescent="0.25">
      <c r="A11" s="51"/>
      <c r="B11" s="3" t="s">
        <v>5</v>
      </c>
      <c r="C11" s="7">
        <v>162</v>
      </c>
      <c r="D11" s="7">
        <v>118</v>
      </c>
      <c r="E11" s="16">
        <v>0.72839506172839508</v>
      </c>
      <c r="F11" s="7">
        <v>93</v>
      </c>
      <c r="G11" s="16">
        <v>0.57407407407407407</v>
      </c>
      <c r="H11" s="25">
        <v>2.5508474576271185</v>
      </c>
    </row>
    <row r="12" spans="1:8" ht="30" x14ac:dyDescent="0.25">
      <c r="A12" s="38" t="s">
        <v>80</v>
      </c>
      <c r="B12" s="2" t="s">
        <v>38</v>
      </c>
      <c r="C12" s="13" t="s">
        <v>103</v>
      </c>
      <c r="D12" s="13" t="s">
        <v>104</v>
      </c>
      <c r="E12" s="14" t="s">
        <v>105</v>
      </c>
      <c r="F12" s="13" t="s">
        <v>106</v>
      </c>
      <c r="G12" s="14" t="s">
        <v>39</v>
      </c>
      <c r="H12" s="15" t="s">
        <v>107</v>
      </c>
    </row>
    <row r="13" spans="1:8" x14ac:dyDescent="0.25">
      <c r="A13" s="57" t="s">
        <v>81</v>
      </c>
      <c r="B13" s="3" t="s">
        <v>1</v>
      </c>
      <c r="C13" s="7">
        <v>5</v>
      </c>
      <c r="D13" s="7">
        <v>1</v>
      </c>
      <c r="E13" s="16">
        <v>0.2</v>
      </c>
      <c r="F13" s="7">
        <v>0</v>
      </c>
      <c r="G13" s="16">
        <v>0</v>
      </c>
      <c r="H13" s="25">
        <v>0</v>
      </c>
    </row>
    <row r="14" spans="1:8" x14ac:dyDescent="0.25">
      <c r="A14" s="58"/>
      <c r="B14" s="3" t="s">
        <v>2</v>
      </c>
      <c r="C14" s="7">
        <v>21</v>
      </c>
      <c r="D14" s="7">
        <v>15</v>
      </c>
      <c r="E14" s="16">
        <v>0.7142857142857143</v>
      </c>
      <c r="F14" s="7">
        <v>8</v>
      </c>
      <c r="G14" s="16">
        <v>0.38095238095238093</v>
      </c>
      <c r="H14" s="25">
        <v>1.1333333333333333</v>
      </c>
    </row>
    <row r="15" spans="1:8" x14ac:dyDescent="0.25">
      <c r="A15" s="58"/>
      <c r="B15" s="3" t="s">
        <v>3</v>
      </c>
      <c r="C15" s="7">
        <v>1</v>
      </c>
      <c r="D15" s="7">
        <v>1</v>
      </c>
      <c r="E15" s="16">
        <v>1</v>
      </c>
      <c r="F15" s="7">
        <v>0</v>
      </c>
      <c r="G15" s="16">
        <v>0</v>
      </c>
      <c r="H15" s="25">
        <v>0</v>
      </c>
    </row>
    <row r="16" spans="1:8" x14ac:dyDescent="0.25">
      <c r="A16" s="58"/>
      <c r="B16" s="3" t="s">
        <v>4</v>
      </c>
      <c r="C16" s="7">
        <v>10</v>
      </c>
      <c r="D16" s="7">
        <v>5</v>
      </c>
      <c r="E16" s="16">
        <v>0.5</v>
      </c>
      <c r="F16" s="7">
        <v>2</v>
      </c>
      <c r="G16" s="16">
        <v>0.2</v>
      </c>
      <c r="H16" s="25">
        <v>1.5</v>
      </c>
    </row>
    <row r="17" spans="1:8" x14ac:dyDescent="0.25">
      <c r="A17" s="59"/>
      <c r="B17" s="3" t="s">
        <v>5</v>
      </c>
      <c r="C17" s="7">
        <v>7</v>
      </c>
      <c r="D17" s="7">
        <v>5</v>
      </c>
      <c r="E17" s="16">
        <v>0.7142857142857143</v>
      </c>
      <c r="F17" s="7">
        <v>5</v>
      </c>
      <c r="G17" s="16">
        <v>0.7142857142857143</v>
      </c>
      <c r="H17" s="25">
        <v>3.4</v>
      </c>
    </row>
    <row r="18" spans="1:8" x14ac:dyDescent="0.25">
      <c r="A18" s="56" t="s">
        <v>82</v>
      </c>
      <c r="B18" s="3" t="s">
        <v>1</v>
      </c>
      <c r="C18" s="26" t="s">
        <v>14</v>
      </c>
      <c r="D18" s="26" t="s">
        <v>14</v>
      </c>
      <c r="E18" s="16" t="s">
        <v>14</v>
      </c>
      <c r="F18" s="26" t="s">
        <v>14</v>
      </c>
      <c r="G18" s="16" t="s">
        <v>14</v>
      </c>
      <c r="H18" s="27" t="s">
        <v>14</v>
      </c>
    </row>
    <row r="19" spans="1:8" x14ac:dyDescent="0.25">
      <c r="A19" s="56"/>
      <c r="B19" s="3" t="s">
        <v>2</v>
      </c>
      <c r="C19" s="7" t="s">
        <v>14</v>
      </c>
      <c r="D19" s="7" t="s">
        <v>14</v>
      </c>
      <c r="E19" s="16" t="s">
        <v>14</v>
      </c>
      <c r="F19" s="7" t="s">
        <v>14</v>
      </c>
      <c r="G19" s="16" t="s">
        <v>14</v>
      </c>
      <c r="H19" s="25" t="s">
        <v>14</v>
      </c>
    </row>
    <row r="20" spans="1:8" x14ac:dyDescent="0.25">
      <c r="A20" s="56"/>
      <c r="B20" s="3" t="s">
        <v>3</v>
      </c>
      <c r="C20" s="26" t="s">
        <v>14</v>
      </c>
      <c r="D20" s="26" t="s">
        <v>14</v>
      </c>
      <c r="E20" s="16" t="s">
        <v>14</v>
      </c>
      <c r="F20" s="26" t="s">
        <v>14</v>
      </c>
      <c r="G20" s="16" t="s">
        <v>14</v>
      </c>
      <c r="H20" s="27" t="s">
        <v>14</v>
      </c>
    </row>
    <row r="21" spans="1:8" x14ac:dyDescent="0.25">
      <c r="A21" s="56"/>
      <c r="B21" s="3" t="s">
        <v>4</v>
      </c>
      <c r="C21" s="7" t="s">
        <v>14</v>
      </c>
      <c r="D21" s="7" t="s">
        <v>14</v>
      </c>
      <c r="E21" s="16" t="s">
        <v>14</v>
      </c>
      <c r="F21" s="7" t="s">
        <v>14</v>
      </c>
      <c r="G21" s="16" t="s">
        <v>14</v>
      </c>
      <c r="H21" s="25" t="s">
        <v>14</v>
      </c>
    </row>
    <row r="22" spans="1:8" x14ac:dyDescent="0.25">
      <c r="A22" s="56"/>
      <c r="B22" s="3" t="s">
        <v>5</v>
      </c>
      <c r="C22" s="7" t="s">
        <v>14</v>
      </c>
      <c r="D22" s="7" t="s">
        <v>14</v>
      </c>
      <c r="E22" s="16" t="s">
        <v>14</v>
      </c>
      <c r="F22" s="7" t="s">
        <v>14</v>
      </c>
      <c r="G22" s="16" t="s">
        <v>14</v>
      </c>
      <c r="H22" s="25" t="s">
        <v>14</v>
      </c>
    </row>
    <row r="23" spans="1:8" x14ac:dyDescent="0.25">
      <c r="A23" s="51" t="s">
        <v>15</v>
      </c>
      <c r="B23" s="3" t="s">
        <v>1</v>
      </c>
      <c r="C23" s="7">
        <v>15</v>
      </c>
      <c r="D23" s="7">
        <v>14</v>
      </c>
      <c r="E23" s="16">
        <v>0.93333333333333335</v>
      </c>
      <c r="F23" s="7">
        <v>12</v>
      </c>
      <c r="G23" s="16">
        <v>0.8</v>
      </c>
      <c r="H23" s="25">
        <v>2.7142857142857144</v>
      </c>
    </row>
    <row r="24" spans="1:8" x14ac:dyDescent="0.25">
      <c r="A24" s="51"/>
      <c r="B24" s="3" t="s">
        <v>2</v>
      </c>
      <c r="C24" s="7">
        <v>4</v>
      </c>
      <c r="D24" s="7">
        <v>4</v>
      </c>
      <c r="E24" s="16">
        <v>1</v>
      </c>
      <c r="F24" s="7">
        <v>4</v>
      </c>
      <c r="G24" s="16">
        <v>1</v>
      </c>
      <c r="H24" s="25">
        <v>3</v>
      </c>
    </row>
    <row r="25" spans="1:8" x14ac:dyDescent="0.25">
      <c r="A25" s="51"/>
      <c r="B25" s="3" t="s">
        <v>3</v>
      </c>
      <c r="C25" s="26">
        <v>3</v>
      </c>
      <c r="D25" s="26">
        <v>3</v>
      </c>
      <c r="E25" s="16">
        <v>1</v>
      </c>
      <c r="F25" s="26">
        <v>2</v>
      </c>
      <c r="G25" s="16">
        <v>0.66666666666666663</v>
      </c>
      <c r="H25" s="27">
        <v>2</v>
      </c>
    </row>
    <row r="26" spans="1:8" x14ac:dyDescent="0.25">
      <c r="A26" s="51"/>
      <c r="B26" s="3" t="s">
        <v>4</v>
      </c>
      <c r="C26" s="7">
        <v>1</v>
      </c>
      <c r="D26" s="7">
        <v>1</v>
      </c>
      <c r="E26" s="16">
        <v>1</v>
      </c>
      <c r="F26" s="7">
        <v>1</v>
      </c>
      <c r="G26" s="16">
        <v>1</v>
      </c>
      <c r="H26" s="25">
        <v>4</v>
      </c>
    </row>
    <row r="27" spans="1:8" x14ac:dyDescent="0.25">
      <c r="A27" s="51"/>
      <c r="B27" s="3" t="s">
        <v>5</v>
      </c>
      <c r="C27" s="7">
        <v>5</v>
      </c>
      <c r="D27" s="7">
        <v>4</v>
      </c>
      <c r="E27" s="16">
        <v>0.8</v>
      </c>
      <c r="F27" s="7">
        <v>2</v>
      </c>
      <c r="G27" s="16">
        <v>0.4</v>
      </c>
      <c r="H27" s="25">
        <v>2.6666666666666665</v>
      </c>
    </row>
    <row r="28" spans="1:8" x14ac:dyDescent="0.25">
      <c r="A28" s="51" t="s">
        <v>16</v>
      </c>
      <c r="B28" s="3" t="s">
        <v>1</v>
      </c>
      <c r="C28" s="7">
        <v>2</v>
      </c>
      <c r="D28" s="7">
        <v>1</v>
      </c>
      <c r="E28" s="16">
        <v>0.5</v>
      </c>
      <c r="F28" s="7">
        <v>1</v>
      </c>
      <c r="G28" s="16">
        <v>0.5</v>
      </c>
      <c r="H28" s="25">
        <v>2</v>
      </c>
    </row>
    <row r="29" spans="1:8" x14ac:dyDescent="0.25">
      <c r="A29" s="51"/>
      <c r="B29" s="3" t="s">
        <v>2</v>
      </c>
      <c r="C29" s="7">
        <v>1</v>
      </c>
      <c r="D29" s="7">
        <v>1</v>
      </c>
      <c r="E29" s="16">
        <v>1</v>
      </c>
      <c r="F29" s="7">
        <v>1</v>
      </c>
      <c r="G29" s="16">
        <v>1</v>
      </c>
      <c r="H29" s="25">
        <v>3</v>
      </c>
    </row>
    <row r="30" spans="1:8" x14ac:dyDescent="0.25">
      <c r="A30" s="51"/>
      <c r="B30" s="3" t="s">
        <v>3</v>
      </c>
      <c r="C30" s="7">
        <v>4</v>
      </c>
      <c r="D30" s="7">
        <v>3</v>
      </c>
      <c r="E30" s="16">
        <v>0.75</v>
      </c>
      <c r="F30" s="7">
        <v>3</v>
      </c>
      <c r="G30" s="16">
        <v>0.75</v>
      </c>
      <c r="H30" s="25">
        <v>3.6666666666666665</v>
      </c>
    </row>
    <row r="31" spans="1:8" x14ac:dyDescent="0.25">
      <c r="A31" s="51"/>
      <c r="B31" s="3" t="s">
        <v>4</v>
      </c>
      <c r="C31" s="7">
        <v>7</v>
      </c>
      <c r="D31" s="7">
        <v>7</v>
      </c>
      <c r="E31" s="16">
        <v>1</v>
      </c>
      <c r="F31" s="7">
        <v>7</v>
      </c>
      <c r="G31" s="16">
        <v>1</v>
      </c>
      <c r="H31" s="25">
        <v>2.8571428571428572</v>
      </c>
    </row>
    <row r="32" spans="1:8" x14ac:dyDescent="0.25">
      <c r="A32" s="51"/>
      <c r="B32" s="3" t="s">
        <v>5</v>
      </c>
      <c r="C32" s="7">
        <v>7</v>
      </c>
      <c r="D32" s="7">
        <v>7</v>
      </c>
      <c r="E32" s="16">
        <v>1</v>
      </c>
      <c r="F32" s="7">
        <v>6</v>
      </c>
      <c r="G32" s="16">
        <v>0.8571428571428571</v>
      </c>
      <c r="H32" s="25">
        <v>2.8571428571428572</v>
      </c>
    </row>
    <row r="33" spans="1:8" x14ac:dyDescent="0.25">
      <c r="A33" s="51" t="s">
        <v>17</v>
      </c>
      <c r="B33" s="3" t="s">
        <v>1</v>
      </c>
      <c r="C33" s="7">
        <v>126</v>
      </c>
      <c r="D33" s="7">
        <v>112</v>
      </c>
      <c r="E33" s="16">
        <v>0.88888888888888884</v>
      </c>
      <c r="F33" s="7">
        <v>95</v>
      </c>
      <c r="G33" s="16">
        <v>0.75396825396825395</v>
      </c>
      <c r="H33" s="25">
        <v>2.772072072072072</v>
      </c>
    </row>
    <row r="34" spans="1:8" x14ac:dyDescent="0.25">
      <c r="A34" s="51"/>
      <c r="B34" s="3" t="s">
        <v>2</v>
      </c>
      <c r="C34" s="7">
        <v>91</v>
      </c>
      <c r="D34" s="7">
        <v>69</v>
      </c>
      <c r="E34" s="16">
        <v>0.75824175824175821</v>
      </c>
      <c r="F34" s="7">
        <v>52</v>
      </c>
      <c r="G34" s="16">
        <v>0.5714285714285714</v>
      </c>
      <c r="H34" s="25">
        <v>2.4869565217391303</v>
      </c>
    </row>
    <row r="35" spans="1:8" x14ac:dyDescent="0.25">
      <c r="A35" s="51"/>
      <c r="B35" s="3" t="s">
        <v>3</v>
      </c>
      <c r="C35" s="7">
        <v>129</v>
      </c>
      <c r="D35" s="7">
        <v>118</v>
      </c>
      <c r="E35" s="16">
        <v>0.9147286821705426</v>
      </c>
      <c r="F35" s="7">
        <v>98</v>
      </c>
      <c r="G35" s="16">
        <v>0.75968992248062017</v>
      </c>
      <c r="H35" s="25">
        <v>2.6745762711864409</v>
      </c>
    </row>
    <row r="36" spans="1:8" x14ac:dyDescent="0.25">
      <c r="A36" s="51"/>
      <c r="B36" s="3" t="s">
        <v>4</v>
      </c>
      <c r="C36" s="7">
        <v>114</v>
      </c>
      <c r="D36" s="7">
        <v>98</v>
      </c>
      <c r="E36" s="16">
        <v>0.85964912280701755</v>
      </c>
      <c r="F36" s="7">
        <v>85</v>
      </c>
      <c r="G36" s="16">
        <v>0.74561403508771928</v>
      </c>
      <c r="H36" s="25">
        <v>2.879591836734694</v>
      </c>
    </row>
    <row r="37" spans="1:8" x14ac:dyDescent="0.25">
      <c r="A37" s="51"/>
      <c r="B37" s="3" t="s">
        <v>5</v>
      </c>
      <c r="C37" s="7">
        <v>98</v>
      </c>
      <c r="D37" s="7">
        <v>76</v>
      </c>
      <c r="E37" s="16">
        <v>0.77551020408163263</v>
      </c>
      <c r="F37" s="7">
        <v>59</v>
      </c>
      <c r="G37" s="16">
        <v>0.60204081632653061</v>
      </c>
      <c r="H37" s="25">
        <v>2.5773333333333337</v>
      </c>
    </row>
    <row r="38" spans="1:8" x14ac:dyDescent="0.25">
      <c r="A38" s="51" t="s">
        <v>18</v>
      </c>
      <c r="B38" s="3" t="s">
        <v>1</v>
      </c>
      <c r="C38" s="7" t="s">
        <v>14</v>
      </c>
      <c r="D38" s="7" t="s">
        <v>14</v>
      </c>
      <c r="E38" s="16" t="s">
        <v>14</v>
      </c>
      <c r="F38" s="7" t="s">
        <v>14</v>
      </c>
      <c r="G38" s="16" t="s">
        <v>14</v>
      </c>
      <c r="H38" s="25" t="s">
        <v>14</v>
      </c>
    </row>
    <row r="39" spans="1:8" x14ac:dyDescent="0.25">
      <c r="A39" s="51"/>
      <c r="B39" s="3" t="s">
        <v>2</v>
      </c>
      <c r="C39" s="7" t="s">
        <v>14</v>
      </c>
      <c r="D39" s="7" t="s">
        <v>14</v>
      </c>
      <c r="E39" s="16" t="s">
        <v>14</v>
      </c>
      <c r="F39" s="7" t="s">
        <v>14</v>
      </c>
      <c r="G39" s="16" t="s">
        <v>14</v>
      </c>
      <c r="H39" s="25" t="s">
        <v>14</v>
      </c>
    </row>
    <row r="40" spans="1:8" x14ac:dyDescent="0.25">
      <c r="A40" s="51"/>
      <c r="B40" s="3" t="s">
        <v>3</v>
      </c>
      <c r="C40" s="7">
        <v>1</v>
      </c>
      <c r="D40" s="7">
        <v>1</v>
      </c>
      <c r="E40" s="16">
        <v>1</v>
      </c>
      <c r="F40" s="7">
        <v>1</v>
      </c>
      <c r="G40" s="16">
        <v>1</v>
      </c>
      <c r="H40" s="25">
        <v>4</v>
      </c>
    </row>
    <row r="41" spans="1:8" x14ac:dyDescent="0.25">
      <c r="A41" s="51"/>
      <c r="B41" s="3" t="s">
        <v>4</v>
      </c>
      <c r="C41" s="7" t="s">
        <v>14</v>
      </c>
      <c r="D41" s="7" t="s">
        <v>14</v>
      </c>
      <c r="E41" s="16" t="s">
        <v>14</v>
      </c>
      <c r="F41" s="7" t="s">
        <v>14</v>
      </c>
      <c r="G41" s="16" t="s">
        <v>14</v>
      </c>
      <c r="H41" s="25" t="s">
        <v>14</v>
      </c>
    </row>
    <row r="42" spans="1:8" x14ac:dyDescent="0.25">
      <c r="A42" s="51"/>
      <c r="B42" s="3" t="s">
        <v>5</v>
      </c>
      <c r="C42" s="7">
        <v>1</v>
      </c>
      <c r="D42" s="7">
        <v>0</v>
      </c>
      <c r="E42" s="16">
        <v>0</v>
      </c>
      <c r="F42" s="7">
        <v>0</v>
      </c>
      <c r="G42" s="16">
        <v>0</v>
      </c>
      <c r="H42" s="25" t="s">
        <v>14</v>
      </c>
    </row>
    <row r="43" spans="1:8" x14ac:dyDescent="0.25">
      <c r="A43" s="56" t="s">
        <v>83</v>
      </c>
      <c r="B43" s="3" t="s">
        <v>1</v>
      </c>
      <c r="C43" s="7">
        <v>230</v>
      </c>
      <c r="D43" s="7">
        <v>194</v>
      </c>
      <c r="E43" s="16">
        <v>0.84347826086956523</v>
      </c>
      <c r="F43" s="7">
        <v>162</v>
      </c>
      <c r="G43" s="16">
        <v>0.70434782608695656</v>
      </c>
      <c r="H43" s="25">
        <v>2.960621761658031</v>
      </c>
    </row>
    <row r="44" spans="1:8" x14ac:dyDescent="0.25">
      <c r="A44" s="56"/>
      <c r="B44" s="3" t="s">
        <v>2</v>
      </c>
      <c r="C44" s="7">
        <v>271</v>
      </c>
      <c r="D44" s="7">
        <v>231</v>
      </c>
      <c r="E44" s="16">
        <v>0.85239852398523985</v>
      </c>
      <c r="F44" s="7">
        <v>206</v>
      </c>
      <c r="G44" s="16">
        <v>0.76014760147601479</v>
      </c>
      <c r="H44" s="25">
        <v>3.2346666666666666</v>
      </c>
    </row>
    <row r="45" spans="1:8" x14ac:dyDescent="0.25">
      <c r="A45" s="56"/>
      <c r="B45" s="3" t="s">
        <v>3</v>
      </c>
      <c r="C45" s="7">
        <v>207</v>
      </c>
      <c r="D45" s="7">
        <v>168</v>
      </c>
      <c r="E45" s="16">
        <v>0.81159420289855078</v>
      </c>
      <c r="F45" s="7">
        <v>154</v>
      </c>
      <c r="G45" s="16">
        <v>0.7439613526570048</v>
      </c>
      <c r="H45" s="25">
        <v>3.2897590361445785</v>
      </c>
    </row>
    <row r="46" spans="1:8" x14ac:dyDescent="0.25">
      <c r="A46" s="56"/>
      <c r="B46" s="3" t="s">
        <v>4</v>
      </c>
      <c r="C46" s="7">
        <v>159</v>
      </c>
      <c r="D46" s="7">
        <v>134</v>
      </c>
      <c r="E46" s="16">
        <v>0.84276729559748431</v>
      </c>
      <c r="F46" s="7">
        <v>119</v>
      </c>
      <c r="G46" s="16">
        <v>0.74842767295597479</v>
      </c>
      <c r="H46" s="25">
        <v>3.1045801526717551</v>
      </c>
    </row>
    <row r="47" spans="1:8" x14ac:dyDescent="0.25">
      <c r="A47" s="56"/>
      <c r="B47" s="3" t="s">
        <v>5</v>
      </c>
      <c r="C47" s="7">
        <v>164</v>
      </c>
      <c r="D47" s="7">
        <v>123</v>
      </c>
      <c r="E47" s="16">
        <v>0.75</v>
      </c>
      <c r="F47" s="7">
        <v>108</v>
      </c>
      <c r="G47" s="16">
        <v>0.65853658536585369</v>
      </c>
      <c r="H47" s="25">
        <v>3.05</v>
      </c>
    </row>
    <row r="48" spans="1:8" x14ac:dyDescent="0.25">
      <c r="A48" s="56" t="s">
        <v>84</v>
      </c>
      <c r="B48" s="3" t="s">
        <v>1</v>
      </c>
      <c r="C48" s="7">
        <v>17</v>
      </c>
      <c r="D48" s="7">
        <v>15</v>
      </c>
      <c r="E48" s="16">
        <v>0.88235294117647056</v>
      </c>
      <c r="F48" s="7">
        <v>8</v>
      </c>
      <c r="G48" s="16">
        <v>0.47058823529411764</v>
      </c>
      <c r="H48" s="25">
        <v>2.1428571428571428</v>
      </c>
    </row>
    <row r="49" spans="1:8" x14ac:dyDescent="0.25">
      <c r="A49" s="56"/>
      <c r="B49" s="3" t="s">
        <v>2</v>
      </c>
      <c r="C49" s="7">
        <v>32</v>
      </c>
      <c r="D49" s="7">
        <v>25</v>
      </c>
      <c r="E49" s="16">
        <v>0.78125</v>
      </c>
      <c r="F49" s="7">
        <v>18</v>
      </c>
      <c r="G49" s="16">
        <v>0.5625</v>
      </c>
      <c r="H49" s="25">
        <v>2.452</v>
      </c>
    </row>
    <row r="50" spans="1:8" x14ac:dyDescent="0.25">
      <c r="A50" s="56"/>
      <c r="B50" s="3" t="s">
        <v>3</v>
      </c>
      <c r="C50" s="7">
        <v>21</v>
      </c>
      <c r="D50" s="7">
        <v>17</v>
      </c>
      <c r="E50" s="16">
        <v>0.80952380952380953</v>
      </c>
      <c r="F50" s="7">
        <v>13</v>
      </c>
      <c r="G50" s="16">
        <v>0.61904761904761907</v>
      </c>
      <c r="H50" s="25">
        <v>2.6437499999999998</v>
      </c>
    </row>
    <row r="51" spans="1:8" x14ac:dyDescent="0.25">
      <c r="A51" s="56"/>
      <c r="B51" s="3" t="s">
        <v>4</v>
      </c>
      <c r="C51" s="7">
        <v>15</v>
      </c>
      <c r="D51" s="7">
        <v>12</v>
      </c>
      <c r="E51" s="16">
        <v>0.8</v>
      </c>
      <c r="F51" s="7">
        <v>9</v>
      </c>
      <c r="G51" s="16">
        <v>0.6</v>
      </c>
      <c r="H51" s="25">
        <v>2.5249999999999999</v>
      </c>
    </row>
    <row r="52" spans="1:8" x14ac:dyDescent="0.25">
      <c r="A52" s="56"/>
      <c r="B52" s="3" t="s">
        <v>5</v>
      </c>
      <c r="C52" s="7">
        <v>15</v>
      </c>
      <c r="D52" s="7">
        <v>13</v>
      </c>
      <c r="E52" s="16">
        <v>0.8666666666666667</v>
      </c>
      <c r="F52" s="7">
        <v>10</v>
      </c>
      <c r="G52" s="16">
        <v>0.66666666666666663</v>
      </c>
      <c r="H52" s="25">
        <v>2.75</v>
      </c>
    </row>
    <row r="53" spans="1:8" x14ac:dyDescent="0.25">
      <c r="A53" s="56" t="s">
        <v>85</v>
      </c>
      <c r="B53" s="3" t="s">
        <v>1</v>
      </c>
      <c r="C53" s="7">
        <v>3</v>
      </c>
      <c r="D53" s="7">
        <v>3</v>
      </c>
      <c r="E53" s="16">
        <v>1</v>
      </c>
      <c r="F53" s="7">
        <v>3</v>
      </c>
      <c r="G53" s="16">
        <v>1</v>
      </c>
      <c r="H53" s="25">
        <v>4</v>
      </c>
    </row>
    <row r="54" spans="1:8" x14ac:dyDescent="0.25">
      <c r="A54" s="56"/>
      <c r="B54" s="3" t="s">
        <v>2</v>
      </c>
      <c r="C54" s="7">
        <v>4</v>
      </c>
      <c r="D54" s="7">
        <v>4</v>
      </c>
      <c r="E54" s="16">
        <v>1</v>
      </c>
      <c r="F54" s="7">
        <v>4</v>
      </c>
      <c r="G54" s="16">
        <v>1</v>
      </c>
      <c r="H54" s="25">
        <v>2.5</v>
      </c>
    </row>
    <row r="55" spans="1:8" x14ac:dyDescent="0.25">
      <c r="A55" s="56"/>
      <c r="B55" s="3" t="s">
        <v>3</v>
      </c>
      <c r="C55" s="7">
        <v>5</v>
      </c>
      <c r="D55" s="7">
        <v>4</v>
      </c>
      <c r="E55" s="16">
        <v>0.8</v>
      </c>
      <c r="F55" s="7">
        <v>3</v>
      </c>
      <c r="G55" s="16">
        <v>0.6</v>
      </c>
      <c r="H55" s="25">
        <v>3</v>
      </c>
    </row>
    <row r="56" spans="1:8" x14ac:dyDescent="0.25">
      <c r="A56" s="56"/>
      <c r="B56" s="3" t="s">
        <v>4</v>
      </c>
      <c r="C56" s="7">
        <v>2</v>
      </c>
      <c r="D56" s="7">
        <v>2</v>
      </c>
      <c r="E56" s="16">
        <v>1</v>
      </c>
      <c r="F56" s="7">
        <v>1</v>
      </c>
      <c r="G56" s="16">
        <v>0.5</v>
      </c>
      <c r="H56" s="25">
        <v>2.5</v>
      </c>
    </row>
    <row r="57" spans="1:8" x14ac:dyDescent="0.25">
      <c r="A57" s="56"/>
      <c r="B57" s="3" t="s">
        <v>5</v>
      </c>
      <c r="C57" s="7">
        <v>2</v>
      </c>
      <c r="D57" s="7">
        <v>1</v>
      </c>
      <c r="E57" s="16">
        <v>0.5</v>
      </c>
      <c r="F57" s="7">
        <v>1</v>
      </c>
      <c r="G57" s="16">
        <v>0.5</v>
      </c>
      <c r="H57" s="25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7" sqref="A1:XFD7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35</v>
      </c>
      <c r="B1" s="61"/>
      <c r="C1" s="61"/>
      <c r="D1" s="61"/>
      <c r="E1" s="61"/>
      <c r="F1" s="61"/>
    </row>
    <row r="2" spans="1:6" x14ac:dyDescent="0.25">
      <c r="A2" s="62" t="s">
        <v>108</v>
      </c>
      <c r="B2" s="50" t="s">
        <v>109</v>
      </c>
      <c r="C2" s="50"/>
      <c r="D2" s="50"/>
      <c r="E2" s="50"/>
      <c r="F2" s="50"/>
    </row>
    <row r="3" spans="1:6" x14ac:dyDescent="0.25">
      <c r="A3" s="62"/>
      <c r="B3" s="5" t="s">
        <v>97</v>
      </c>
      <c r="C3" s="5" t="s">
        <v>98</v>
      </c>
      <c r="D3" s="5" t="s">
        <v>99</v>
      </c>
      <c r="E3" s="5" t="s">
        <v>100</v>
      </c>
      <c r="F3" s="5" t="s">
        <v>101</v>
      </c>
    </row>
    <row r="4" spans="1:6" x14ac:dyDescent="0.25">
      <c r="A4" s="37" t="s">
        <v>96</v>
      </c>
      <c r="B4" s="1">
        <v>10</v>
      </c>
      <c r="C4" s="1">
        <v>1</v>
      </c>
      <c r="D4" s="1">
        <v>4</v>
      </c>
      <c r="E4" s="1">
        <v>10</v>
      </c>
      <c r="F4" s="1">
        <v>10</v>
      </c>
    </row>
    <row r="5" spans="1:6" x14ac:dyDescent="0.25">
      <c r="A5" s="37" t="s">
        <v>102</v>
      </c>
      <c r="B5" s="1">
        <v>15</v>
      </c>
      <c r="C5" s="1">
        <v>10</v>
      </c>
      <c r="D5" s="1">
        <v>5</v>
      </c>
      <c r="E5" s="1">
        <v>15</v>
      </c>
      <c r="F5" s="1">
        <v>15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H36" sqref="H35:H36"/>
    </sheetView>
  </sheetViews>
  <sheetFormatPr defaultRowHeight="15" x14ac:dyDescent="0.25"/>
  <cols>
    <col min="1" max="1" width="15.42578125" style="36" customWidth="1"/>
    <col min="2" max="11" width="11.7109375" style="12" customWidth="1"/>
  </cols>
  <sheetData>
    <row r="1" spans="1:11" ht="45" x14ac:dyDescent="0.25">
      <c r="A1" s="34" t="s">
        <v>38</v>
      </c>
      <c r="B1" s="13" t="s">
        <v>86</v>
      </c>
      <c r="C1" s="13" t="s">
        <v>87</v>
      </c>
      <c r="D1" s="13" t="s">
        <v>88</v>
      </c>
      <c r="E1" s="13" t="s">
        <v>89</v>
      </c>
      <c r="F1" s="13" t="s">
        <v>90</v>
      </c>
      <c r="G1" s="13" t="s">
        <v>91</v>
      </c>
      <c r="H1" s="13" t="s">
        <v>92</v>
      </c>
      <c r="I1" s="13" t="s">
        <v>93</v>
      </c>
      <c r="J1" s="13" t="s">
        <v>94</v>
      </c>
      <c r="K1" s="13" t="s">
        <v>95</v>
      </c>
    </row>
    <row r="2" spans="1:11" x14ac:dyDescent="0.25">
      <c r="A2" s="35" t="s">
        <v>1</v>
      </c>
      <c r="B2" s="28">
        <v>18</v>
      </c>
      <c r="C2" s="29">
        <v>1167.5820310500003</v>
      </c>
      <c r="D2" s="30">
        <v>331.29473400391572</v>
      </c>
      <c r="E2" s="29">
        <v>38.919401035000007</v>
      </c>
      <c r="F2" s="29">
        <v>3.5243000000000002</v>
      </c>
      <c r="G2" s="31">
        <v>3.3243</v>
      </c>
      <c r="H2" s="30">
        <v>11.043157800130524</v>
      </c>
      <c r="I2" s="28">
        <v>376</v>
      </c>
      <c r="J2" s="28">
        <v>471</v>
      </c>
      <c r="K2" s="32">
        <v>0.79830148619957542</v>
      </c>
    </row>
    <row r="3" spans="1:11" x14ac:dyDescent="0.25">
      <c r="A3" s="35" t="s">
        <v>2</v>
      </c>
      <c r="B3" s="28">
        <v>22</v>
      </c>
      <c r="C3" s="29">
        <v>1462.996667961</v>
      </c>
      <c r="D3" s="30">
        <v>328.0335137471692</v>
      </c>
      <c r="E3" s="29">
        <v>48.766555598700002</v>
      </c>
      <c r="F3" s="29">
        <v>4.4599000000000002</v>
      </c>
      <c r="G3" s="31">
        <v>3.9769000000000001</v>
      </c>
      <c r="H3" s="30">
        <v>10.934450458238974</v>
      </c>
      <c r="I3" s="28">
        <v>421</v>
      </c>
      <c r="J3" s="28">
        <v>583</v>
      </c>
      <c r="K3" s="32">
        <v>0.72212692967409953</v>
      </c>
    </row>
    <row r="4" spans="1:11" x14ac:dyDescent="0.25">
      <c r="A4" s="35" t="s">
        <v>3</v>
      </c>
      <c r="B4" s="28">
        <v>22</v>
      </c>
      <c r="C4" s="29">
        <v>1197.9850059480002</v>
      </c>
      <c r="D4" s="30">
        <v>265.89981043814095</v>
      </c>
      <c r="E4" s="29">
        <v>39.932833531600004</v>
      </c>
      <c r="F4" s="29">
        <v>4.5053999999999998</v>
      </c>
      <c r="G4" s="31">
        <v>3.8723999999999998</v>
      </c>
      <c r="H4" s="30">
        <v>8.8633270146046979</v>
      </c>
      <c r="I4" s="28">
        <v>364</v>
      </c>
      <c r="J4" s="28">
        <v>569</v>
      </c>
      <c r="K4" s="32">
        <v>0.63971880492091393</v>
      </c>
    </row>
    <row r="5" spans="1:11" x14ac:dyDescent="0.25">
      <c r="A5" s="35" t="s">
        <v>4</v>
      </c>
      <c r="B5" s="28">
        <v>19</v>
      </c>
      <c r="C5" s="31">
        <v>1053.4194454499998</v>
      </c>
      <c r="D5" s="33">
        <v>261.94038329271922</v>
      </c>
      <c r="E5" s="31">
        <v>35.113981514999992</v>
      </c>
      <c r="F5" s="31">
        <v>4.0216000000000003</v>
      </c>
      <c r="G5" s="31">
        <v>3.1883000000000004</v>
      </c>
      <c r="H5" s="33">
        <v>8.7313461097573075</v>
      </c>
      <c r="I5" s="28">
        <v>308</v>
      </c>
      <c r="J5" s="28">
        <v>636</v>
      </c>
      <c r="K5" s="32">
        <v>0.48427672955974843</v>
      </c>
    </row>
    <row r="6" spans="1:11" x14ac:dyDescent="0.25">
      <c r="A6" s="35" t="s">
        <v>5</v>
      </c>
      <c r="B6" s="28">
        <v>18</v>
      </c>
      <c r="C6" s="29">
        <v>963.98758361399996</v>
      </c>
      <c r="D6" s="30">
        <v>251.57565207317708</v>
      </c>
      <c r="E6" s="29">
        <v>32.1329194538</v>
      </c>
      <c r="F6" s="29">
        <v>3.8317999999999999</v>
      </c>
      <c r="G6" s="31">
        <v>3.4984999999999999</v>
      </c>
      <c r="H6" s="30">
        <v>8.3858550691059026</v>
      </c>
      <c r="I6" s="28">
        <v>311</v>
      </c>
      <c r="J6" s="28">
        <v>468</v>
      </c>
      <c r="K6" s="32">
        <v>0.6645299145299145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2017-09-26T23:02:32Z</cp:lastPrinted>
  <dcterms:created xsi:type="dcterms:W3CDTF">2017-09-05T20:25:57Z</dcterms:created>
  <dcterms:modified xsi:type="dcterms:W3CDTF">2018-01-29T17:48:11Z</dcterms:modified>
</cp:coreProperties>
</file>